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会計\会計共有フォルダ\★会計_書式\"/>
    </mc:Choice>
  </mc:AlternateContent>
  <xr:revisionPtr revIDLastSave="0" documentId="13_ncr:1_{F252C46C-F025-4BDE-B532-6F3C6DA80A75}" xr6:coauthVersionLast="47" xr6:coauthVersionMax="47" xr10:uidLastSave="{00000000-0000-0000-0000-000000000000}"/>
  <bookViews>
    <workbookView xWindow="-120" yWindow="-120" windowWidth="29040" windowHeight="15840" xr2:uid="{BAD55535-D158-4EC5-956A-10DC2496E028}"/>
  </bookViews>
  <sheets>
    <sheet name="旅費精算書" sheetId="2" r:id="rId1"/>
  </sheets>
  <definedNames>
    <definedName name="_xlnm.Print_Area" localSheetId="0">旅費精算書!$A$4:$O$63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K12" i="2"/>
  <c r="K10" i="2"/>
  <c r="E48" i="2"/>
  <c r="E40" i="2"/>
  <c r="D40" i="2"/>
  <c r="F40" i="2" s="1"/>
  <c r="F39" i="2"/>
  <c r="F38" i="2"/>
  <c r="F37" i="2"/>
  <c r="F36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M16" i="2"/>
  <c r="K16" i="2"/>
  <c r="M14" i="2"/>
  <c r="K14" i="2"/>
  <c r="M12" i="2"/>
  <c r="M10" i="2"/>
  <c r="L19" i="2" l="1"/>
  <c r="K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</author>
  </authors>
  <commentList>
    <comment ref="D44" authorId="0" shapeId="0" xr:uid="{708484C6-1CAB-4033-AFAC-18DDD4DA5FAB}">
      <text>
        <r>
          <rPr>
            <b/>
            <sz val="9"/>
            <color indexed="81"/>
            <rFont val="MS P ゴシック"/>
            <family val="3"/>
            <charset val="128"/>
          </rPr>
          <t>日中のご連絡先</t>
        </r>
      </text>
    </comment>
  </commentList>
</comments>
</file>

<file path=xl/sharedStrings.xml><?xml version="1.0" encoding="utf-8"?>
<sst xmlns="http://schemas.openxmlformats.org/spreadsheetml/2006/main" count="133" uniqueCount="77">
  <si>
    <t>入力箇所</t>
    <rPh sb="0" eb="2">
      <t>ニュウリョク</t>
    </rPh>
    <rPh sb="2" eb="4">
      <t>カショ</t>
    </rPh>
    <phoneticPr fontId="5"/>
  </si>
  <si>
    <t>y-sasabayashi@badminton.or.jp</t>
    <phoneticPr fontId="3"/>
  </si>
  <si>
    <t>会計チーム：</t>
    <rPh sb="0" eb="2">
      <t>カイケイ</t>
    </rPh>
    <phoneticPr fontId="3"/>
  </si>
  <si>
    <t>kaikei_nba@badminton.or.jp</t>
  </si>
  <si>
    <t>～</t>
    <phoneticPr fontId="5"/>
  </si>
  <si>
    <t>泊</t>
    <rPh sb="0" eb="1">
      <t>ハク</t>
    </rPh>
    <phoneticPr fontId="5"/>
  </si>
  <si>
    <t>日</t>
    <rPh sb="0" eb="1">
      <t>ニチ</t>
    </rPh>
    <phoneticPr fontId="5"/>
  </si>
  <si>
    <t>）</t>
    <phoneticPr fontId="5"/>
  </si>
  <si>
    <t>開催都道府県・会場</t>
    <rPh sb="0" eb="2">
      <t>カイサイ</t>
    </rPh>
    <rPh sb="2" eb="6">
      <t>トドウフケン</t>
    </rPh>
    <rPh sb="7" eb="9">
      <t>カイジョウ</t>
    </rPh>
    <phoneticPr fontId="5"/>
  </si>
  <si>
    <t>￥</t>
    <phoneticPr fontId="5"/>
  </si>
  <si>
    <t>交通費計</t>
    <rPh sb="0" eb="3">
      <t>コウツウヒ</t>
    </rPh>
    <rPh sb="3" eb="4">
      <t>ケイ</t>
    </rPh>
    <phoneticPr fontId="5"/>
  </si>
  <si>
    <t>駅</t>
    <rPh sb="0" eb="1">
      <t>エキ</t>
    </rPh>
    <phoneticPr fontId="5"/>
  </si>
  <si>
    <t>空港</t>
    <rPh sb="0" eb="2">
      <t>クウコウ</t>
    </rPh>
    <phoneticPr fontId="5"/>
  </si>
  <si>
    <t>源　泉　税</t>
    <rPh sb="0" eb="1">
      <t>ゲン</t>
    </rPh>
    <rPh sb="2" eb="3">
      <t>イズミ</t>
    </rPh>
    <rPh sb="4" eb="5">
      <t>ゼイ</t>
    </rPh>
    <phoneticPr fontId="5"/>
  </si>
  <si>
    <t>上記以外の立替金</t>
    <rPh sb="0" eb="4">
      <t>ジョウキイガイ</t>
    </rPh>
    <rPh sb="5" eb="7">
      <t>タテカエ</t>
    </rPh>
    <rPh sb="7" eb="8">
      <t>キン</t>
    </rPh>
    <phoneticPr fontId="5"/>
  </si>
  <si>
    <t>〒</t>
    <phoneticPr fontId="3"/>
  </si>
  <si>
    <t>申請者情報</t>
    <rPh sb="0" eb="3">
      <t>シンセイシャ</t>
    </rPh>
    <rPh sb="3" eb="5">
      <t>ジョウホウ</t>
    </rPh>
    <phoneticPr fontId="5"/>
  </si>
  <si>
    <t>E-MAIL</t>
    <phoneticPr fontId="5"/>
  </si>
  <si>
    <t>金融機関名</t>
    <rPh sb="0" eb="2">
      <t>キンユウ</t>
    </rPh>
    <rPh sb="2" eb="4">
      <t>キカン</t>
    </rPh>
    <rPh sb="4" eb="5">
      <t>メイ</t>
    </rPh>
    <phoneticPr fontId="5"/>
  </si>
  <si>
    <t>支店名</t>
    <rPh sb="0" eb="3">
      <t>シテンメイ</t>
    </rPh>
    <phoneticPr fontId="5"/>
  </si>
  <si>
    <t>口座種別</t>
    <rPh sb="0" eb="2">
      <t>コウザ</t>
    </rPh>
    <rPh sb="2" eb="4">
      <t>シュベツ</t>
    </rPh>
    <phoneticPr fontId="5"/>
  </si>
  <si>
    <t>口座番号</t>
    <rPh sb="0" eb="2">
      <t>コウザ</t>
    </rPh>
    <rPh sb="2" eb="4">
      <t>バンゴウ</t>
    </rPh>
    <phoneticPr fontId="5"/>
  </si>
  <si>
    <t>カタカナ</t>
    <phoneticPr fontId="5"/>
  </si>
  <si>
    <t>口座名義</t>
    <rPh sb="0" eb="2">
      <t>コウザ</t>
    </rPh>
    <rPh sb="2" eb="4">
      <t>メイギ</t>
    </rPh>
    <phoneticPr fontId="5"/>
  </si>
  <si>
    <t>備　　考</t>
    <rPh sb="0" eb="1">
      <t>ビ</t>
    </rPh>
    <rPh sb="3" eb="4">
      <t>コウ</t>
    </rPh>
    <phoneticPr fontId="3"/>
  </si>
  <si>
    <t>&lt;注意事項＞</t>
    <rPh sb="1" eb="3">
      <t>チュウイ</t>
    </rPh>
    <rPh sb="3" eb="5">
      <t>ジコウ</t>
    </rPh>
    <phoneticPr fontId="5"/>
  </si>
  <si>
    <t>◆</t>
    <phoneticPr fontId="5"/>
  </si>
  <si>
    <t>〒160-0013　東京都新宿区霞ヶ丘町4番2号　　Japan Sport Olympic Square</t>
    <rPh sb="10" eb="13">
      <t>トウキョウト</t>
    </rPh>
    <rPh sb="13" eb="15">
      <t>シンジュク</t>
    </rPh>
    <rPh sb="15" eb="16">
      <t>ク</t>
    </rPh>
    <rPh sb="16" eb="19">
      <t>カスミガオカ</t>
    </rPh>
    <rPh sb="19" eb="20">
      <t>チョウ</t>
    </rPh>
    <rPh sb="21" eb="22">
      <t>バン</t>
    </rPh>
    <rPh sb="23" eb="24">
      <t>ゴウ</t>
    </rPh>
    <phoneticPr fontId="12"/>
  </si>
  <si>
    <t>公益財団法人 日本バドミントン協会</t>
  </si>
  <si>
    <t>会計チーム　</t>
    <rPh sb="0" eb="2">
      <t>カイケイ</t>
    </rPh>
    <phoneticPr fontId="5"/>
  </si>
  <si>
    <t>03-6434-5141</t>
  </si>
  <si>
    <t>携帯電話</t>
    <rPh sb="0" eb="4">
      <t>ケイタイデンワ</t>
    </rPh>
    <phoneticPr fontId="5"/>
  </si>
  <si>
    <t>区分</t>
    <rPh sb="0" eb="2">
      <t>クブン</t>
    </rPh>
    <phoneticPr fontId="3"/>
  </si>
  <si>
    <t>ご　連　絡　先</t>
    <rPh sb="2" eb="3">
      <t>レン</t>
    </rPh>
    <rPh sb="4" eb="5">
      <t>ラク</t>
    </rPh>
    <rPh sb="6" eb="7">
      <t>サキ</t>
    </rPh>
    <phoneticPr fontId="5"/>
  </si>
  <si>
    <t>移　動　日　含</t>
    <rPh sb="0" eb="1">
      <t>ワタル</t>
    </rPh>
    <rPh sb="2" eb="3">
      <t>ドウ</t>
    </rPh>
    <rPh sb="4" eb="5">
      <t>ヒ</t>
    </rPh>
    <rPh sb="6" eb="7">
      <t>フク</t>
    </rPh>
    <phoneticPr fontId="5"/>
  </si>
  <si>
    <t>(前泊/後泊理由)</t>
    <rPh sb="1" eb="3">
      <t>ゼンパク</t>
    </rPh>
    <rPh sb="4" eb="6">
      <t>コウハク</t>
    </rPh>
    <rPh sb="6" eb="8">
      <t>リユウ</t>
    </rPh>
    <phoneticPr fontId="5"/>
  </si>
  <si>
    <t>大　会　会　期</t>
    <rPh sb="0" eb="1">
      <t>ダイ</t>
    </rPh>
    <rPh sb="2" eb="3">
      <t>カイ</t>
    </rPh>
    <rPh sb="4" eb="5">
      <t>カイ</t>
    </rPh>
    <rPh sb="6" eb="7">
      <t>キ</t>
    </rPh>
    <phoneticPr fontId="5"/>
  </si>
  <si>
    <t>会　議　期　日</t>
    <rPh sb="0" eb="1">
      <t>カイ</t>
    </rPh>
    <rPh sb="2" eb="3">
      <t>ギ</t>
    </rPh>
    <rPh sb="4" eb="5">
      <t>キ</t>
    </rPh>
    <rPh sb="6" eb="7">
      <t>ヒ</t>
    </rPh>
    <phoneticPr fontId="5"/>
  </si>
  <si>
    <t>宿　　　泊</t>
    <rPh sb="0" eb="1">
      <t>シュク</t>
    </rPh>
    <rPh sb="4" eb="5">
      <t>ハク</t>
    </rPh>
    <phoneticPr fontId="5"/>
  </si>
  <si>
    <t>日　　　当</t>
    <rPh sb="0" eb="1">
      <t>ニチ</t>
    </rPh>
    <rPh sb="4" eb="5">
      <t>トウ</t>
    </rPh>
    <phoneticPr fontId="5"/>
  </si>
  <si>
    <t>謝　　　金</t>
    <rPh sb="0" eb="1">
      <t>シャ</t>
    </rPh>
    <rPh sb="4" eb="5">
      <t>キン</t>
    </rPh>
    <phoneticPr fontId="5"/>
  </si>
  <si>
    <t>ご　住　所</t>
  </si>
  <si>
    <t>参加事業名</t>
    <rPh sb="0" eb="4">
      <t>サンカジギョウ</t>
    </rPh>
    <rPh sb="4" eb="5">
      <t>メイ</t>
    </rPh>
    <phoneticPr fontId="5"/>
  </si>
  <si>
    <t>申請者名</t>
    <rPh sb="0" eb="2">
      <t>シンセイ</t>
    </rPh>
    <rPh sb="2" eb="3">
      <t>シャ</t>
    </rPh>
    <rPh sb="3" eb="4">
      <t>メイ</t>
    </rPh>
    <phoneticPr fontId="5"/>
  </si>
  <si>
    <t>移　動　区　間</t>
    <rPh sb="0" eb="1">
      <t>ワタル</t>
    </rPh>
    <rPh sb="2" eb="3">
      <t>ドウ</t>
    </rPh>
    <rPh sb="4" eb="5">
      <t>ク</t>
    </rPh>
    <rPh sb="6" eb="7">
      <t>アイダ</t>
    </rPh>
    <phoneticPr fontId="5"/>
  </si>
  <si>
    <t>経　路
(参照)</t>
    <rPh sb="0" eb="1">
      <t>ケイ</t>
    </rPh>
    <rPh sb="2" eb="3">
      <t>ジ</t>
    </rPh>
    <rPh sb="5" eb="7">
      <t>サンショウ</t>
    </rPh>
    <phoneticPr fontId="5"/>
  </si>
  <si>
    <r>
      <t xml:space="preserve">事業開始日の </t>
    </r>
    <r>
      <rPr>
        <b/>
        <u/>
        <sz val="12"/>
        <color rgb="FFFF0000"/>
        <rFont val="Meiryo UI"/>
        <family val="3"/>
        <charset val="128"/>
      </rPr>
      <t>1週間前までに ご提出ください</t>
    </r>
    <r>
      <rPr>
        <b/>
        <sz val="12"/>
        <color theme="1"/>
        <rFont val="Meiryo UI"/>
        <family val="3"/>
        <charset val="128"/>
      </rPr>
      <t>。　→ 精算は事後となります</t>
    </r>
    <rPh sb="26" eb="28">
      <t>セイサン</t>
    </rPh>
    <rPh sb="29" eb="31">
      <t>ジゴ</t>
    </rPh>
    <phoneticPr fontId="5"/>
  </si>
  <si>
    <t>航空を利用される場合は、実費支給となります。期日までに申請がなかった場合は【鉄道利用】となりますので、ご留意ください。</t>
    <rPh sb="14" eb="16">
      <t>シキュウ</t>
    </rPh>
    <rPh sb="22" eb="24">
      <t>キジツ</t>
    </rPh>
    <rPh sb="27" eb="29">
      <t>シンセイ</t>
    </rPh>
    <rPh sb="34" eb="36">
      <t>バアイ</t>
    </rPh>
    <rPh sb="38" eb="42">
      <t>テツドウリヨウ</t>
    </rPh>
    <rPh sb="52" eb="54">
      <t>リュウイ</t>
    </rPh>
    <phoneticPr fontId="5"/>
  </si>
  <si>
    <t>お振込額</t>
    <rPh sb="1" eb="3">
      <t>フリコ</t>
    </rPh>
    <rPh sb="3" eb="4">
      <t>ガク</t>
    </rPh>
    <phoneticPr fontId="3"/>
  </si>
  <si>
    <t>（</t>
    <phoneticPr fontId="3"/>
  </si>
  <si>
    <t>申請日：</t>
  </si>
  <si>
    <t>＊個人立替の場合</t>
    <rPh sb="1" eb="3">
      <t>コジン</t>
    </rPh>
    <rPh sb="3" eb="5">
      <t>タテカエ</t>
    </rPh>
    <rPh sb="6" eb="8">
      <t>バアイ</t>
    </rPh>
    <phoneticPr fontId="5"/>
  </si>
  <si>
    <t>＊協会にて入力</t>
    <rPh sb="1" eb="3">
      <t>キョウカイ</t>
    </rPh>
    <rPh sb="5" eb="7">
      <t>ニュウリョク</t>
    </rPh>
    <phoneticPr fontId="5"/>
  </si>
  <si>
    <t>備　考</t>
    <rPh sb="0" eb="1">
      <t>ビ</t>
    </rPh>
    <rPh sb="2" eb="3">
      <t>コウ</t>
    </rPh>
    <phoneticPr fontId="3"/>
  </si>
  <si>
    <t>日</t>
    <rPh sb="0" eb="1">
      <t>ニチ</t>
    </rPh>
    <phoneticPr fontId="3"/>
  </si>
  <si>
    <t>定額支給</t>
    <rPh sb="0" eb="4">
      <t>テイガクシキュウ</t>
    </rPh>
    <phoneticPr fontId="3"/>
  </si>
  <si>
    <t>そ　の　他</t>
    <rPh sb="4" eb="5">
      <t>タ</t>
    </rPh>
    <phoneticPr fontId="5"/>
  </si>
  <si>
    <t>定額対象</t>
    <rPh sb="0" eb="2">
      <t>テイガク</t>
    </rPh>
    <rPh sb="2" eb="4">
      <t>タイショウ</t>
    </rPh>
    <phoneticPr fontId="3"/>
  </si>
  <si>
    <t>乗車(公交)</t>
    <rPh sb="0" eb="2">
      <t>ジョウシャ</t>
    </rPh>
    <rPh sb="3" eb="4">
      <t>コウ</t>
    </rPh>
    <rPh sb="4" eb="5">
      <t>コウ</t>
    </rPh>
    <phoneticPr fontId="5"/>
  </si>
  <si>
    <t>降車(公交)</t>
    <rPh sb="0" eb="2">
      <t>コウシャ</t>
    </rPh>
    <phoneticPr fontId="5"/>
  </si>
  <si>
    <t>自宅・最寄の公共交通機関</t>
    <rPh sb="6" eb="10">
      <t>コウキョウコウツウ</t>
    </rPh>
    <rPh sb="10" eb="12">
      <t>キカン</t>
    </rPh>
    <phoneticPr fontId="5"/>
  </si>
  <si>
    <t>*/*</t>
    <phoneticPr fontId="3"/>
  </si>
  <si>
    <t>参加内容</t>
    <rPh sb="0" eb="4">
      <t>サンカナイヨウ</t>
    </rPh>
    <phoneticPr fontId="3"/>
  </si>
  <si>
    <t>交　通　費</t>
    <rPh sb="0" eb="1">
      <t>コウ</t>
    </rPh>
    <rPh sb="2" eb="3">
      <t>ツウ</t>
    </rPh>
    <rPh sb="4" eb="5">
      <t>ヒ</t>
    </rPh>
    <phoneticPr fontId="5"/>
  </si>
  <si>
    <t>予　備
経　路
(参照)</t>
    <rPh sb="0" eb="1">
      <t>ヨ</t>
    </rPh>
    <rPh sb="2" eb="3">
      <t>ビ</t>
    </rPh>
    <rPh sb="4" eb="5">
      <t>ケイ</t>
    </rPh>
    <rPh sb="6" eb="7">
      <t>ジ</t>
    </rPh>
    <rPh sb="9" eb="11">
      <t>サンショウ</t>
    </rPh>
    <phoneticPr fontId="5"/>
  </si>
  <si>
    <t>運賃</t>
    <rPh sb="0" eb="2">
      <t>ウンチン</t>
    </rPh>
    <phoneticPr fontId="3"/>
  </si>
  <si>
    <t>往復／片</t>
    <rPh sb="0" eb="2">
      <t>オウフク</t>
    </rPh>
    <rPh sb="3" eb="4">
      <t>カタ</t>
    </rPh>
    <phoneticPr fontId="5"/>
  </si>
  <si>
    <t>提出先　To：事務局長代理：</t>
    <rPh sb="7" eb="9">
      <t>ジム</t>
    </rPh>
    <rPh sb="9" eb="11">
      <t>キョクチョウ</t>
    </rPh>
    <rPh sb="11" eb="13">
      <t>ダイリ</t>
    </rPh>
    <phoneticPr fontId="3"/>
  </si>
  <si>
    <t>開催時間</t>
    <rPh sb="0" eb="4">
      <t>カイサイジカン</t>
    </rPh>
    <phoneticPr fontId="3"/>
  </si>
  <si>
    <t>～</t>
    <phoneticPr fontId="3"/>
  </si>
  <si>
    <r>
      <t xml:space="preserve">振　込　先
</t>
    </r>
    <r>
      <rPr>
        <sz val="10"/>
        <color rgb="FFFF0000"/>
        <rFont val="Meiryo UI"/>
        <family val="3"/>
        <charset val="128"/>
      </rPr>
      <t>＊新規・変更時のみ</t>
    </r>
    <rPh sb="0" eb="1">
      <t>シン</t>
    </rPh>
    <rPh sb="2" eb="3">
      <t>コ</t>
    </rPh>
    <rPh sb="4" eb="5">
      <t>サキ</t>
    </rPh>
    <rPh sb="7" eb="9">
      <t>シンキ</t>
    </rPh>
    <rPh sb="10" eb="13">
      <t>ヘンコウジ</t>
    </rPh>
    <phoneticPr fontId="5"/>
  </si>
  <si>
    <t>精　算</t>
    <rPh sb="0" eb="1">
      <t>セイ</t>
    </rPh>
    <rPh sb="2" eb="3">
      <t>サン</t>
    </rPh>
    <phoneticPr fontId="5"/>
  </si>
  <si>
    <t>（＊給与精算者以外:10.21％）</t>
    <rPh sb="2" eb="7">
      <t>キュウヨセイサンシャ</t>
    </rPh>
    <rPh sb="7" eb="9">
      <t>イガイ</t>
    </rPh>
    <phoneticPr fontId="3"/>
  </si>
  <si>
    <t>航空利用 申請書／旅費精算書</t>
    <rPh sb="0" eb="4">
      <t>コウクウリヨウ</t>
    </rPh>
    <rPh sb="5" eb="8">
      <t>シンセイショ</t>
    </rPh>
    <rPh sb="9" eb="11">
      <t>リョヒ</t>
    </rPh>
    <rPh sb="11" eb="13">
      <t>セイサン</t>
    </rPh>
    <rPh sb="13" eb="14">
      <t>ショ</t>
    </rPh>
    <phoneticPr fontId="5"/>
  </si>
  <si>
    <t>その他の経路・乗車賃につきましては、経路を参照のうえ、協会規定に基づき 【駅すぱあと】 (平均経路／JOC基準)にて算出させていただきますのでご了承下さい。</t>
    <rPh sb="18" eb="20">
      <t>ケイロ</t>
    </rPh>
    <rPh sb="21" eb="23">
      <t>サンショウ</t>
    </rPh>
    <rPh sb="27" eb="29">
      <t>キョウカイ</t>
    </rPh>
    <rPh sb="29" eb="31">
      <t>キテイ</t>
    </rPh>
    <rPh sb="32" eb="33">
      <t>モト</t>
    </rPh>
    <rPh sb="72" eb="75">
      <t>リョウショウクダ</t>
    </rPh>
    <phoneticPr fontId="3"/>
  </si>
  <si>
    <r>
      <t>本精算書裏面に</t>
    </r>
    <r>
      <rPr>
        <b/>
        <sz val="12"/>
        <color rgb="FFFF0000"/>
        <rFont val="Meiryo UI"/>
        <family val="3"/>
        <charset val="128"/>
      </rPr>
      <t>【領収書】、【搭乗券・半券】or【搭乗証明書】　を貼付のうえ、会計チーム宛にご提出ください。</t>
    </r>
    <r>
      <rPr>
        <sz val="12"/>
        <rFont val="Meiryo UI"/>
        <family val="3"/>
        <charset val="128"/>
      </rPr>
      <t>＊WEB出力の場合は、PDFでの添付提出可</t>
    </r>
    <rPh sb="0" eb="1">
      <t>ホン</t>
    </rPh>
    <rPh sb="1" eb="4">
      <t>セイサンショ</t>
    </rPh>
    <rPh sb="4" eb="6">
      <t>ウラメン</t>
    </rPh>
    <rPh sb="18" eb="20">
      <t>ハンケン</t>
    </rPh>
    <rPh sb="32" eb="34">
      <t>テンプ</t>
    </rPh>
    <rPh sb="38" eb="40">
      <t>カイケイ</t>
    </rPh>
    <rPh sb="43" eb="44">
      <t>アテ</t>
    </rPh>
    <rPh sb="46" eb="48">
      <t>テイシュツ</t>
    </rPh>
    <rPh sb="71" eb="73">
      <t>テイシュツ</t>
    </rPh>
    <phoneticPr fontId="5"/>
  </si>
  <si>
    <t>＊【e-チケット(控)】は、搭乗証明に該当しません。　e-チケット購入業者、もしくは利用航空会社より 【搭乗証明書】 をご入手お願いします。</t>
    <rPh sb="64" eb="65">
      <t>ネガ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</si>
</sst>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¥&quot;#,##0_);\(&quot;¥&quot;#,##0\)"/>
    <numFmt numFmtId="177" formatCode="_(&quot;¥&quot;* #,##0_);_(&quot;¥&quot;* \(#,##0\);_(&quot;¥&quot;* &quot;-&quot;_);_(@_)"/>
    <numFmt numFmtId="178" formatCode="#,##0_ ;[Red]\-#,##0\ "/>
    <numFmt numFmtId="179" formatCode="yyyy&quot; 年 &quot;mm&quot; 月 &quot;dd&quot; 日&quot;"/>
    <numFmt numFmtId="180" formatCode="yyyy&quot; 年 &quot;mm&quot; 月 &quot;dd&quot; 日 (&quot;aaa&quot;)&quot;"/>
    <numFmt numFmtId="181" formatCode="General\ &quot;日&quot;"/>
    <numFmt numFmtId="182" formatCode="&quot;¥&quot;#,##0_);[Red]\(&quot;¥&quot;#,##0\)"/>
    <numFmt numFmtId="183" formatCode="#,##0_ "/>
    <numFmt numFmtId="184" formatCode="hh:mm;@"/>
    <numFmt numFmtId="185" formatCode="&quot;¥&quot;#,##0;[Red]\▲&quot;¥&quot;#,##0"/>
  </numFmts>
  <fonts count="26">
    <font>
      <sz val="10"/>
      <color theme="1"/>
      <name val="游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u/>
      <sz val="10"/>
      <color theme="10"/>
      <name val="ＭＳ Ｐゴシック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indexed="8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u/>
      <sz val="12"/>
      <color theme="1"/>
      <name val="Meiryo UI"/>
      <family val="3"/>
      <charset val="128"/>
    </font>
    <font>
      <sz val="12"/>
      <color theme="1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sz val="11"/>
      <color rgb="FF0000FF"/>
      <name val="Meiryo UI"/>
      <family val="3"/>
      <charset val="128"/>
    </font>
    <font>
      <b/>
      <u/>
      <sz val="22"/>
      <color theme="1"/>
      <name val="Meiryo UI"/>
      <family val="3"/>
      <charset val="128"/>
    </font>
    <font>
      <b/>
      <sz val="12"/>
      <color theme="0" tint="-0.249977111117893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2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1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indexed="64"/>
      </right>
      <top style="thick">
        <color rgb="FFFF0000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38" fontId="7" fillId="0" borderId="0" xfId="1" applyFont="1" applyFill="1" applyAlignment="1">
      <alignment horizontal="center" vertical="center"/>
    </xf>
    <xf numFmtId="38" fontId="7" fillId="0" borderId="0" xfId="1" applyFont="1">
      <alignment vertical="center"/>
    </xf>
    <xf numFmtId="0" fontId="7" fillId="0" borderId="0" xfId="3" applyFont="1">
      <alignment vertical="center"/>
    </xf>
    <xf numFmtId="38" fontId="8" fillId="0" borderId="0" xfId="1" applyFont="1" applyFill="1" applyAlignment="1">
      <alignment vertical="center"/>
    </xf>
    <xf numFmtId="0" fontId="8" fillId="0" borderId="0" xfId="0" applyFont="1" applyAlignment="1">
      <alignment horizontal="center"/>
    </xf>
    <xf numFmtId="38" fontId="8" fillId="0" borderId="0" xfId="1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38" fontId="8" fillId="0" borderId="0" xfId="1" applyFont="1" applyFill="1" applyBorder="1" applyAlignment="1">
      <alignment horizontal="left" vertical="center"/>
    </xf>
    <xf numFmtId="38" fontId="7" fillId="0" borderId="0" xfId="4" applyFont="1" applyFill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7" xfId="3" applyFont="1" applyBorder="1" applyAlignment="1">
      <alignment horizontal="center" vertical="center"/>
    </xf>
    <xf numFmtId="0" fontId="8" fillId="0" borderId="27" xfId="3" applyFont="1" applyBorder="1" applyAlignment="1">
      <alignment horizontal="center" vertical="center" shrinkToFit="1"/>
    </xf>
    <xf numFmtId="38" fontId="7" fillId="0" borderId="0" xfId="1" applyFont="1" applyFill="1" applyBorder="1" applyAlignment="1">
      <alignment horizontal="left" vertical="center"/>
    </xf>
    <xf numFmtId="0" fontId="8" fillId="0" borderId="31" xfId="3" applyFont="1" applyBorder="1" applyAlignment="1">
      <alignment horizontal="center" vertical="center" shrinkToFit="1"/>
    </xf>
    <xf numFmtId="0" fontId="8" fillId="0" borderId="18" xfId="3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right" vertical="center"/>
    </xf>
    <xf numFmtId="0" fontId="8" fillId="0" borderId="15" xfId="3" applyFont="1" applyBorder="1" applyAlignment="1">
      <alignment horizontal="center" vertical="center"/>
    </xf>
    <xf numFmtId="0" fontId="8" fillId="0" borderId="42" xfId="3" applyFont="1" applyBorder="1" applyAlignment="1">
      <alignment horizontal="center" vertical="center"/>
    </xf>
    <xf numFmtId="0" fontId="7" fillId="0" borderId="17" xfId="3" applyFont="1" applyBorder="1" applyAlignment="1">
      <alignment horizontal="centerContinuous" vertical="distributed" shrinkToFit="1"/>
    </xf>
    <xf numFmtId="177" fontId="7" fillId="0" borderId="44" xfId="3" applyNumberFormat="1" applyFont="1" applyBorder="1" applyAlignment="1">
      <alignment horizontal="right" vertical="center" shrinkToFit="1"/>
    </xf>
    <xf numFmtId="0" fontId="7" fillId="0" borderId="30" xfId="3" applyFont="1" applyBorder="1" applyAlignment="1">
      <alignment horizontal="centerContinuous" vertical="distributed" shrinkToFit="1"/>
    </xf>
    <xf numFmtId="38" fontId="7" fillId="0" borderId="0" xfId="4" applyFont="1" applyFill="1">
      <alignment vertical="center"/>
    </xf>
    <xf numFmtId="38" fontId="7" fillId="0" borderId="0" xfId="4" applyFont="1">
      <alignment vertical="center"/>
    </xf>
    <xf numFmtId="0" fontId="8" fillId="0" borderId="47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178" fontId="7" fillId="0" borderId="0" xfId="1" applyNumberFormat="1" applyFont="1" applyFill="1" applyBorder="1" applyAlignment="1">
      <alignment horizontal="right" vertical="center" indent="1"/>
    </xf>
    <xf numFmtId="178" fontId="7" fillId="0" borderId="0" xfId="1" applyNumberFormat="1" applyFont="1" applyBorder="1" applyAlignment="1">
      <alignment horizontal="right" vertical="center"/>
    </xf>
    <xf numFmtId="0" fontId="7" fillId="0" borderId="51" xfId="0" applyFont="1" applyBorder="1" applyAlignment="1">
      <alignment horizontal="center" vertical="center" shrinkToFit="1"/>
    </xf>
    <xf numFmtId="38" fontId="7" fillId="0" borderId="0" xfId="1" applyFont="1" applyFill="1">
      <alignment vertical="center"/>
    </xf>
    <xf numFmtId="0" fontId="7" fillId="0" borderId="0" xfId="3" applyFont="1" applyAlignment="1">
      <alignment horizontal="left" vertical="center"/>
    </xf>
    <xf numFmtId="38" fontId="7" fillId="0" borderId="0" xfId="4" applyFont="1" applyAlignment="1">
      <alignment vertical="center"/>
    </xf>
    <xf numFmtId="38" fontId="7" fillId="0" borderId="0" xfId="4" applyFont="1" applyFill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textRotation="255"/>
    </xf>
    <xf numFmtId="0" fontId="8" fillId="0" borderId="0" xfId="0" applyFont="1" applyAlignment="1">
      <alignment horizontal="left" vertical="center" textRotation="255"/>
    </xf>
    <xf numFmtId="0" fontId="7" fillId="0" borderId="0" xfId="0" applyFont="1" applyAlignment="1">
      <alignment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 shrinkToFit="1"/>
    </xf>
    <xf numFmtId="0" fontId="7" fillId="0" borderId="10" xfId="3" applyFont="1" applyBorder="1" applyAlignment="1">
      <alignment horizontal="center" vertical="center" textRotation="255"/>
    </xf>
    <xf numFmtId="0" fontId="11" fillId="0" borderId="0" xfId="3" applyFont="1" applyAlignment="1">
      <alignment horizontal="right" vertical="center" textRotation="255"/>
    </xf>
    <xf numFmtId="0" fontId="7" fillId="0" borderId="0" xfId="3" applyFont="1" applyAlignment="1">
      <alignment horizontal="right" vertical="center" textRotation="255"/>
    </xf>
    <xf numFmtId="0" fontId="7" fillId="0" borderId="0" xfId="3" applyFont="1" applyAlignment="1">
      <alignment horizontal="right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0" xfId="3" applyFont="1" applyBorder="1" applyAlignment="1">
      <alignment horizontal="distributed" vertical="center" textRotation="255"/>
    </xf>
    <xf numFmtId="0" fontId="7" fillId="0" borderId="15" xfId="3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0" borderId="18" xfId="3" applyFont="1" applyBorder="1" applyAlignment="1">
      <alignment horizontal="left" vertical="center" shrinkToFit="1"/>
    </xf>
    <xf numFmtId="0" fontId="7" fillId="0" borderId="0" xfId="3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Continuous" vertical="center" shrinkToFit="1"/>
    </xf>
    <xf numFmtId="0" fontId="7" fillId="0" borderId="61" xfId="3" applyFont="1" applyBorder="1" applyAlignment="1">
      <alignment horizontal="center" vertical="center"/>
    </xf>
    <xf numFmtId="0" fontId="7" fillId="0" borderId="61" xfId="3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13" fillId="0" borderId="70" xfId="0" applyFont="1" applyBorder="1" applyAlignment="1">
      <alignment horizontal="center" vertical="center" shrinkToFit="1"/>
    </xf>
    <xf numFmtId="0" fontId="7" fillId="0" borderId="75" xfId="0" applyFont="1" applyBorder="1" applyAlignment="1">
      <alignment horizontal="center" vertical="center" shrinkToFit="1"/>
    </xf>
    <xf numFmtId="0" fontId="8" fillId="0" borderId="25" xfId="3" applyFont="1" applyBorder="1" applyAlignment="1">
      <alignment horizontal="center" vertical="center"/>
    </xf>
    <xf numFmtId="0" fontId="8" fillId="2" borderId="28" xfId="3" applyFont="1" applyFill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177" fontId="7" fillId="0" borderId="16" xfId="4" applyNumberFormat="1" applyFont="1" applyFill="1" applyBorder="1" applyAlignment="1">
      <alignment horizontal="right" vertical="center" shrinkToFit="1"/>
    </xf>
    <xf numFmtId="177" fontId="7" fillId="0" borderId="29" xfId="4" applyNumberFormat="1" applyFont="1" applyFill="1" applyBorder="1" applyAlignment="1">
      <alignment horizontal="right" vertical="center" shrinkToFit="1"/>
    </xf>
    <xf numFmtId="0" fontId="11" fillId="0" borderId="0" xfId="3" applyFont="1">
      <alignment vertical="center"/>
    </xf>
    <xf numFmtId="0" fontId="18" fillId="0" borderId="10" xfId="0" applyFont="1" applyBorder="1" applyAlignment="1">
      <alignment horizontal="center" vertical="center" shrinkToFit="1"/>
    </xf>
    <xf numFmtId="177" fontId="7" fillId="0" borderId="69" xfId="4" applyNumberFormat="1" applyFont="1" applyFill="1" applyBorder="1" applyAlignment="1">
      <alignment horizontal="right" vertical="center" shrinkToFit="1"/>
    </xf>
    <xf numFmtId="0" fontId="7" fillId="0" borderId="8" xfId="3" applyFont="1" applyBorder="1" applyAlignment="1">
      <alignment horizontal="center" vertical="center" shrinkToFit="1"/>
    </xf>
    <xf numFmtId="180" fontId="8" fillId="0" borderId="18" xfId="0" applyNumberFormat="1" applyFont="1" applyFill="1" applyBorder="1" applyAlignment="1">
      <alignment horizontal="right" vertical="center"/>
    </xf>
    <xf numFmtId="177" fontId="7" fillId="0" borderId="19" xfId="4" applyNumberFormat="1" applyFont="1" applyFill="1" applyBorder="1" applyAlignment="1">
      <alignment horizontal="right" vertical="center" shrinkToFit="1"/>
    </xf>
    <xf numFmtId="0" fontId="8" fillId="0" borderId="0" xfId="0" applyFont="1" applyAlignment="1">
      <alignment vertical="center" shrinkToFit="1"/>
    </xf>
    <xf numFmtId="0" fontId="8" fillId="0" borderId="0" xfId="3" applyFont="1" applyAlignment="1">
      <alignment vertical="center" shrinkToFit="1"/>
    </xf>
    <xf numFmtId="0" fontId="7" fillId="0" borderId="0" xfId="0" applyFont="1" applyAlignment="1">
      <alignment horizontal="right" vertical="center"/>
    </xf>
    <xf numFmtId="177" fontId="7" fillId="0" borderId="38" xfId="4" applyNumberFormat="1" applyFont="1" applyFill="1" applyBorder="1" applyAlignment="1">
      <alignment horizontal="right" vertical="center" shrinkToFit="1"/>
    </xf>
    <xf numFmtId="0" fontId="7" fillId="0" borderId="18" xfId="3" applyFont="1" applyBorder="1" applyAlignment="1">
      <alignment horizontal="left" vertical="center"/>
    </xf>
    <xf numFmtId="0" fontId="7" fillId="0" borderId="4" xfId="0" applyFont="1" applyBorder="1" applyAlignment="1">
      <alignment horizontal="distributed" vertical="center" textRotation="255"/>
    </xf>
    <xf numFmtId="177" fontId="7" fillId="0" borderId="48" xfId="3" applyNumberFormat="1" applyFont="1" applyBorder="1" applyAlignment="1">
      <alignment horizontal="right" vertical="center" shrinkToFit="1"/>
    </xf>
    <xf numFmtId="0" fontId="7" fillId="0" borderId="14" xfId="3" applyFont="1" applyBorder="1" applyAlignment="1">
      <alignment horizontal="centerContinuous" vertical="distributed" shrinkToFit="1"/>
    </xf>
    <xf numFmtId="177" fontId="7" fillId="0" borderId="77" xfId="3" applyNumberFormat="1" applyFont="1" applyBorder="1" applyAlignment="1">
      <alignment horizontal="right" vertical="center" shrinkToFit="1"/>
    </xf>
    <xf numFmtId="177" fontId="7" fillId="0" borderId="76" xfId="3" applyNumberFormat="1" applyFont="1" applyFill="1" applyBorder="1" applyAlignment="1">
      <alignment horizontal="right" vertical="center" shrinkToFit="1"/>
    </xf>
    <xf numFmtId="181" fontId="8" fillId="0" borderId="78" xfId="3" applyNumberFormat="1" applyFont="1" applyFill="1" applyBorder="1" applyAlignment="1">
      <alignment horizontal="center" vertical="center"/>
    </xf>
    <xf numFmtId="10" fontId="7" fillId="0" borderId="31" xfId="3" applyNumberFormat="1" applyFont="1" applyBorder="1" applyAlignment="1">
      <alignment horizontal="center" vertical="center"/>
    </xf>
    <xf numFmtId="181" fontId="7" fillId="0" borderId="79" xfId="3" applyNumberFormat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23" fillId="3" borderId="83" xfId="0" applyFont="1" applyFill="1" applyBorder="1" applyAlignment="1">
      <alignment horizontal="center" vertical="center" shrinkToFit="1"/>
    </xf>
    <xf numFmtId="180" fontId="8" fillId="0" borderId="15" xfId="0" applyNumberFormat="1" applyFont="1" applyFill="1" applyBorder="1" applyAlignment="1">
      <alignment vertical="center" shrinkToFit="1"/>
    </xf>
    <xf numFmtId="0" fontId="7" fillId="4" borderId="0" xfId="0" applyFont="1" applyFill="1" applyAlignment="1">
      <alignment horizontal="center" vertical="center" shrinkToFit="1"/>
    </xf>
    <xf numFmtId="184" fontId="8" fillId="4" borderId="12" xfId="0" applyNumberFormat="1" applyFont="1" applyFill="1" applyBorder="1" applyAlignment="1">
      <alignment horizontal="center" vertical="center" shrinkToFit="1"/>
    </xf>
    <xf numFmtId="0" fontId="8" fillId="4" borderId="28" xfId="3" applyFont="1" applyFill="1" applyBorder="1" applyAlignment="1">
      <alignment horizontal="center" vertical="center" shrinkToFit="1"/>
    </xf>
    <xf numFmtId="177" fontId="7" fillId="4" borderId="34" xfId="4" applyNumberFormat="1" applyFont="1" applyFill="1" applyBorder="1" applyAlignment="1">
      <alignment horizontal="right" vertical="center" shrinkToFit="1"/>
    </xf>
    <xf numFmtId="177" fontId="7" fillId="4" borderId="3" xfId="4" applyNumberFormat="1" applyFont="1" applyFill="1" applyBorder="1" applyAlignment="1">
      <alignment horizontal="right" vertical="center" shrinkToFit="1"/>
    </xf>
    <xf numFmtId="0" fontId="8" fillId="4" borderId="18" xfId="3" applyFont="1" applyFill="1" applyBorder="1" applyAlignment="1">
      <alignment horizontal="center" vertical="center" shrinkToFit="1"/>
    </xf>
    <xf numFmtId="0" fontId="8" fillId="4" borderId="14" xfId="3" applyFont="1" applyFill="1" applyBorder="1" applyAlignment="1">
      <alignment horizontal="center" vertical="center" shrinkToFit="1"/>
    </xf>
    <xf numFmtId="0" fontId="8" fillId="4" borderId="31" xfId="3" applyFont="1" applyFill="1" applyBorder="1" applyAlignment="1">
      <alignment horizontal="center" vertical="center" shrinkToFit="1"/>
    </xf>
    <xf numFmtId="177" fontId="7" fillId="4" borderId="27" xfId="4" applyNumberFormat="1" applyFont="1" applyFill="1" applyBorder="1" applyAlignment="1">
      <alignment horizontal="right" vertical="center" shrinkToFit="1"/>
    </xf>
    <xf numFmtId="181" fontId="8" fillId="4" borderId="3" xfId="3" applyNumberFormat="1" applyFont="1" applyFill="1" applyBorder="1" applyAlignment="1">
      <alignment horizontal="center" vertical="center"/>
    </xf>
    <xf numFmtId="181" fontId="8" fillId="4" borderId="1" xfId="3" applyNumberFormat="1" applyFont="1" applyFill="1" applyBorder="1" applyAlignment="1">
      <alignment horizontal="center" vertical="center"/>
    </xf>
    <xf numFmtId="181" fontId="8" fillId="4" borderId="2" xfId="3" applyNumberFormat="1" applyFont="1" applyFill="1" applyBorder="1" applyAlignment="1">
      <alignment horizontal="center" vertical="center"/>
    </xf>
    <xf numFmtId="0" fontId="11" fillId="5" borderId="61" xfId="3" applyFont="1" applyFill="1" applyBorder="1" applyAlignment="1">
      <alignment horizontal="center" vertical="center" shrinkToFit="1"/>
    </xf>
    <xf numFmtId="0" fontId="8" fillId="7" borderId="56" xfId="4" applyNumberFormat="1" applyFont="1" applyFill="1" applyBorder="1" applyAlignment="1">
      <alignment horizontal="center" vertical="center" shrinkToFit="1"/>
    </xf>
    <xf numFmtId="0" fontId="8" fillId="7" borderId="27" xfId="4" applyNumberFormat="1" applyFont="1" applyFill="1" applyBorder="1" applyAlignment="1">
      <alignment horizontal="center" vertical="center" shrinkToFit="1"/>
    </xf>
    <xf numFmtId="0" fontId="8" fillId="7" borderId="40" xfId="4" applyNumberFormat="1" applyFont="1" applyFill="1" applyBorder="1" applyAlignment="1">
      <alignment horizontal="center" vertical="center" shrinkToFit="1"/>
    </xf>
    <xf numFmtId="0" fontId="21" fillId="0" borderId="39" xfId="3" applyFont="1" applyBorder="1" applyAlignment="1">
      <alignment horizontal="left" vertical="center" shrinkToFit="1"/>
    </xf>
    <xf numFmtId="0" fontId="21" fillId="0" borderId="15" xfId="3" applyFont="1" applyBorder="1" applyAlignment="1">
      <alignment horizontal="left" vertical="center" shrinkToFit="1"/>
    </xf>
    <xf numFmtId="0" fontId="21" fillId="0" borderId="16" xfId="3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8" fillId="4" borderId="49" xfId="0" applyFont="1" applyFill="1" applyBorder="1" applyAlignment="1">
      <alignment horizontal="left" vertical="center" indent="1"/>
    </xf>
    <xf numFmtId="0" fontId="8" fillId="4" borderId="50" xfId="0" applyFont="1" applyFill="1" applyBorder="1" applyAlignment="1">
      <alignment horizontal="left" vertical="center" indent="1"/>
    </xf>
    <xf numFmtId="0" fontId="8" fillId="4" borderId="55" xfId="0" applyFont="1" applyFill="1" applyBorder="1" applyAlignment="1">
      <alignment horizontal="left" vertical="center" indent="1"/>
    </xf>
    <xf numFmtId="0" fontId="8" fillId="0" borderId="52" xfId="0" applyFont="1" applyBorder="1" applyAlignment="1">
      <alignment horizontal="left" vertical="center" indent="1"/>
    </xf>
    <xf numFmtId="0" fontId="8" fillId="0" borderId="53" xfId="0" applyFont="1" applyBorder="1" applyAlignment="1">
      <alignment horizontal="left" vertical="center" indent="1"/>
    </xf>
    <xf numFmtId="0" fontId="8" fillId="0" borderId="54" xfId="0" applyFont="1" applyBorder="1" applyAlignment="1">
      <alignment horizontal="left" vertical="center" indent="1"/>
    </xf>
    <xf numFmtId="0" fontId="8" fillId="0" borderId="45" xfId="3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83" fontId="10" fillId="0" borderId="45" xfId="0" applyNumberFormat="1" applyFont="1" applyBorder="1" applyAlignment="1">
      <alignment horizontal="left" vertical="center" shrinkToFit="1"/>
    </xf>
    <xf numFmtId="0" fontId="7" fillId="0" borderId="46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37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38" xfId="0" applyFont="1" applyBorder="1" applyAlignment="1">
      <alignment horizontal="left" vertical="center" shrinkToFit="1"/>
    </xf>
    <xf numFmtId="0" fontId="7" fillId="0" borderId="41" xfId="0" applyFont="1" applyBorder="1" applyAlignment="1">
      <alignment horizontal="left" vertical="center" shrinkToFit="1"/>
    </xf>
    <xf numFmtId="0" fontId="7" fillId="0" borderId="42" xfId="0" applyFont="1" applyBorder="1" applyAlignment="1">
      <alignment horizontal="left" vertical="center" shrinkToFit="1"/>
    </xf>
    <xf numFmtId="0" fontId="7" fillId="0" borderId="43" xfId="0" applyFont="1" applyBorder="1" applyAlignment="1">
      <alignment horizontal="left" vertical="center" shrinkToFit="1"/>
    </xf>
    <xf numFmtId="0" fontId="8" fillId="0" borderId="0" xfId="3" applyFont="1" applyAlignment="1">
      <alignment horizontal="left" vertical="center" shrinkToFit="1"/>
    </xf>
    <xf numFmtId="0" fontId="7" fillId="0" borderId="0" xfId="3" applyFont="1" applyAlignment="1">
      <alignment horizontal="left" vertical="center" shrinkToFit="1"/>
    </xf>
    <xf numFmtId="0" fontId="7" fillId="0" borderId="10" xfId="0" applyFont="1" applyBorder="1" applyAlignment="1">
      <alignment horizontal="distributed" vertical="center" textRotation="255"/>
    </xf>
    <xf numFmtId="0" fontId="7" fillId="0" borderId="20" xfId="0" applyFont="1" applyBorder="1" applyAlignment="1">
      <alignment horizontal="distributed" vertical="center" textRotation="255"/>
    </xf>
    <xf numFmtId="49" fontId="8" fillId="4" borderId="39" xfId="0" quotePrefix="1" applyNumberFormat="1" applyFont="1" applyFill="1" applyBorder="1" applyAlignment="1">
      <alignment horizontal="left" vertical="center" indent="1"/>
    </xf>
    <xf numFmtId="49" fontId="8" fillId="4" borderId="15" xfId="0" quotePrefix="1" applyNumberFormat="1" applyFont="1" applyFill="1" applyBorder="1" applyAlignment="1">
      <alignment horizontal="left" vertical="center" indent="1"/>
    </xf>
    <xf numFmtId="49" fontId="8" fillId="4" borderId="16" xfId="0" quotePrefix="1" applyNumberFormat="1" applyFont="1" applyFill="1" applyBorder="1" applyAlignment="1">
      <alignment horizontal="left" vertical="center" indent="1"/>
    </xf>
    <xf numFmtId="49" fontId="16" fillId="4" borderId="66" xfId="2" applyNumberFormat="1" applyFont="1" applyFill="1" applyBorder="1" applyAlignment="1" applyProtection="1">
      <alignment horizontal="left" vertical="center" indent="1" shrinkToFit="1"/>
    </xf>
    <xf numFmtId="49" fontId="16" fillId="4" borderId="67" xfId="2" applyNumberFormat="1" applyFont="1" applyFill="1" applyBorder="1" applyAlignment="1" applyProtection="1">
      <alignment horizontal="left" vertical="center" indent="1" shrinkToFit="1"/>
    </xf>
    <xf numFmtId="49" fontId="16" fillId="4" borderId="68" xfId="2" applyNumberFormat="1" applyFont="1" applyFill="1" applyBorder="1" applyAlignment="1" applyProtection="1">
      <alignment horizontal="left" vertical="center" indent="1" shrinkToFit="1"/>
    </xf>
    <xf numFmtId="0" fontId="7" fillId="0" borderId="66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25" fillId="4" borderId="28" xfId="2" applyNumberFormat="1" applyFont="1" applyFill="1" applyBorder="1" applyAlignment="1" applyProtection="1">
      <alignment horizontal="center" vertical="center" shrinkToFit="1"/>
    </xf>
    <xf numFmtId="0" fontId="7" fillId="4" borderId="25" xfId="0" applyNumberFormat="1" applyFont="1" applyFill="1" applyBorder="1" applyAlignment="1">
      <alignment horizontal="center" vertical="center" shrinkToFit="1"/>
    </xf>
    <xf numFmtId="0" fontId="7" fillId="4" borderId="29" xfId="0" applyNumberFormat="1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center" wrapText="1" shrinkToFit="1"/>
    </xf>
    <xf numFmtId="177" fontId="8" fillId="4" borderId="28" xfId="3" applyNumberFormat="1" applyFont="1" applyFill="1" applyBorder="1" applyAlignment="1">
      <alignment horizontal="right" vertical="center" shrinkToFit="1"/>
    </xf>
    <xf numFmtId="177" fontId="8" fillId="4" borderId="26" xfId="3" applyNumberFormat="1" applyFont="1" applyFill="1" applyBorder="1" applyAlignment="1">
      <alignment horizontal="right" vertical="center" shrinkToFit="1"/>
    </xf>
    <xf numFmtId="0" fontId="7" fillId="4" borderId="28" xfId="3" applyFont="1" applyFill="1" applyBorder="1" applyAlignment="1">
      <alignment horizontal="left" vertical="center" shrinkToFit="1"/>
    </xf>
    <xf numFmtId="0" fontId="7" fillId="4" borderId="25" xfId="3" applyFont="1" applyFill="1" applyBorder="1" applyAlignment="1">
      <alignment horizontal="left" vertical="center" shrinkToFit="1"/>
    </xf>
    <xf numFmtId="0" fontId="7" fillId="4" borderId="29" xfId="3" applyFont="1" applyFill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8" fillId="4" borderId="35" xfId="0" applyFont="1" applyFill="1" applyBorder="1" applyAlignment="1">
      <alignment horizontal="left" vertical="center" indent="1" shrinkToFit="1"/>
    </xf>
    <xf numFmtId="0" fontId="8" fillId="4" borderId="12" xfId="0" applyFont="1" applyFill="1" applyBorder="1" applyAlignment="1">
      <alignment horizontal="left" vertical="center" indent="1" shrinkToFit="1"/>
    </xf>
    <xf numFmtId="0" fontId="8" fillId="4" borderId="33" xfId="0" applyFont="1" applyFill="1" applyBorder="1" applyAlignment="1">
      <alignment horizontal="left" vertical="center" indent="1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left" vertical="center" indent="1" shrinkToFit="1"/>
    </xf>
    <xf numFmtId="0" fontId="11" fillId="0" borderId="0" xfId="0" applyFont="1" applyAlignment="1">
      <alignment horizontal="left" vertical="center" shrinkToFit="1"/>
    </xf>
    <xf numFmtId="0" fontId="7" fillId="0" borderId="71" xfId="0" applyFont="1" applyBorder="1" applyAlignment="1">
      <alignment horizontal="center" vertical="center" shrinkToFit="1"/>
    </xf>
    <xf numFmtId="0" fontId="7" fillId="0" borderId="73" xfId="0" applyFont="1" applyBorder="1" applyAlignment="1">
      <alignment horizontal="center" vertical="center" shrinkToFit="1"/>
    </xf>
    <xf numFmtId="0" fontId="8" fillId="4" borderId="71" xfId="0" applyFont="1" applyFill="1" applyBorder="1" applyAlignment="1">
      <alignment horizontal="left" vertical="center" indent="1"/>
    </xf>
    <xf numFmtId="0" fontId="8" fillId="4" borderId="72" xfId="0" applyFont="1" applyFill="1" applyBorder="1" applyAlignment="1">
      <alignment horizontal="left" vertical="center" indent="1"/>
    </xf>
    <xf numFmtId="0" fontId="8" fillId="4" borderId="74" xfId="0" applyFont="1" applyFill="1" applyBorder="1" applyAlignment="1">
      <alignment horizontal="left" vertical="center" indent="1"/>
    </xf>
    <xf numFmtId="0" fontId="8" fillId="4" borderId="36" xfId="0" applyFont="1" applyFill="1" applyBorder="1" applyAlignment="1">
      <alignment horizontal="left" vertical="center" indent="1"/>
    </xf>
    <xf numFmtId="0" fontId="8" fillId="4" borderId="18" xfId="0" applyFont="1" applyFill="1" applyBorder="1" applyAlignment="1">
      <alignment horizontal="left" vertical="center" indent="1"/>
    </xf>
    <xf numFmtId="0" fontId="8" fillId="4" borderId="56" xfId="0" applyFont="1" applyFill="1" applyBorder="1" applyAlignment="1">
      <alignment horizontal="left" vertical="center" indent="1"/>
    </xf>
    <xf numFmtId="0" fontId="7" fillId="0" borderId="57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49" fontId="8" fillId="4" borderId="57" xfId="0" applyNumberFormat="1" applyFont="1" applyFill="1" applyBorder="1" applyAlignment="1">
      <alignment horizontal="left" vertical="center" indent="1"/>
    </xf>
    <xf numFmtId="49" fontId="8" fillId="4" borderId="59" xfId="0" applyNumberFormat="1" applyFont="1" applyFill="1" applyBorder="1" applyAlignment="1">
      <alignment horizontal="left" vertical="center" indent="1"/>
    </xf>
    <xf numFmtId="49" fontId="8" fillId="4" borderId="60" xfId="0" applyNumberFormat="1" applyFont="1" applyFill="1" applyBorder="1" applyAlignment="1">
      <alignment horizontal="left" vertical="center" indent="1"/>
    </xf>
    <xf numFmtId="0" fontId="8" fillId="4" borderId="73" xfId="0" applyFont="1" applyFill="1" applyBorder="1" applyAlignment="1">
      <alignment horizontal="left" vertical="center" indent="1"/>
    </xf>
    <xf numFmtId="182" fontId="19" fillId="6" borderId="45" xfId="3" applyNumberFormat="1" applyFont="1" applyFill="1" applyBorder="1" applyAlignment="1">
      <alignment horizontal="center" vertical="center"/>
    </xf>
    <xf numFmtId="182" fontId="19" fillId="6" borderId="46" xfId="3" applyNumberFormat="1" applyFont="1" applyFill="1" applyBorder="1" applyAlignment="1">
      <alignment horizontal="center" vertical="center"/>
    </xf>
    <xf numFmtId="182" fontId="19" fillId="6" borderId="5" xfId="3" applyNumberFormat="1" applyFont="1" applyFill="1" applyBorder="1" applyAlignment="1">
      <alignment horizontal="center" vertical="center"/>
    </xf>
    <xf numFmtId="177" fontId="8" fillId="0" borderId="36" xfId="3" applyNumberFormat="1" applyFont="1" applyBorder="1" applyAlignment="1">
      <alignment horizontal="right" vertical="center" shrinkToFit="1"/>
    </xf>
    <xf numFmtId="177" fontId="8" fillId="0" borderId="56" xfId="3" applyNumberFormat="1" applyFont="1" applyBorder="1" applyAlignment="1">
      <alignment horizontal="right" vertical="center" shrinkToFit="1"/>
    </xf>
    <xf numFmtId="0" fontId="21" fillId="0" borderId="36" xfId="3" applyFont="1" applyBorder="1" applyAlignment="1">
      <alignment horizontal="left" vertical="center" shrinkToFit="1"/>
    </xf>
    <xf numFmtId="0" fontId="21" fillId="0" borderId="18" xfId="3" applyFont="1" applyBorder="1" applyAlignment="1">
      <alignment horizontal="left" vertical="center" shrinkToFit="1"/>
    </xf>
    <xf numFmtId="0" fontId="21" fillId="0" borderId="19" xfId="3" applyFont="1" applyBorder="1" applyAlignment="1">
      <alignment horizontal="left" vertical="center" shrinkToFit="1"/>
    </xf>
    <xf numFmtId="182" fontId="8" fillId="0" borderId="45" xfId="3" applyNumberFormat="1" applyFont="1" applyBorder="1" applyAlignment="1">
      <alignment horizontal="center" vertical="center"/>
    </xf>
    <xf numFmtId="182" fontId="8" fillId="0" borderId="46" xfId="3" applyNumberFormat="1" applyFont="1" applyBorder="1" applyAlignment="1">
      <alignment horizontal="center" vertical="center"/>
    </xf>
    <xf numFmtId="182" fontId="8" fillId="0" borderId="5" xfId="3" applyNumberFormat="1" applyFont="1" applyBorder="1" applyAlignment="1">
      <alignment horizontal="center" vertical="center"/>
    </xf>
    <xf numFmtId="182" fontId="8" fillId="0" borderId="37" xfId="3" applyNumberFormat="1" applyFont="1" applyBorder="1" applyAlignment="1">
      <alignment horizontal="center" vertical="center"/>
    </xf>
    <xf numFmtId="182" fontId="8" fillId="0" borderId="0" xfId="3" applyNumberFormat="1" applyFont="1" applyBorder="1" applyAlignment="1">
      <alignment horizontal="center" vertical="center"/>
    </xf>
    <xf numFmtId="182" fontId="8" fillId="0" borderId="38" xfId="3" applyNumberFormat="1" applyFont="1" applyBorder="1" applyAlignment="1">
      <alignment horizontal="center" vertical="center"/>
    </xf>
    <xf numFmtId="182" fontId="8" fillId="0" borderId="41" xfId="3" applyNumberFormat="1" applyFont="1" applyBorder="1" applyAlignment="1">
      <alignment horizontal="center" vertical="center"/>
    </xf>
    <xf numFmtId="182" fontId="8" fillId="0" borderId="42" xfId="3" applyNumberFormat="1" applyFont="1" applyBorder="1" applyAlignment="1">
      <alignment horizontal="center" vertical="center"/>
    </xf>
    <xf numFmtId="182" fontId="8" fillId="0" borderId="43" xfId="3" applyNumberFormat="1" applyFont="1" applyBorder="1" applyAlignment="1">
      <alignment horizontal="center" vertical="center"/>
    </xf>
    <xf numFmtId="0" fontId="7" fillId="0" borderId="10" xfId="3" applyFont="1" applyBorder="1" applyAlignment="1">
      <alignment horizontal="distributed" vertical="center" textRotation="255"/>
    </xf>
    <xf numFmtId="177" fontId="8" fillId="0" borderId="39" xfId="3" applyNumberFormat="1" applyFont="1" applyBorder="1" applyAlignment="1">
      <alignment horizontal="right" vertical="center" shrinkToFit="1"/>
    </xf>
    <xf numFmtId="177" fontId="8" fillId="0" borderId="40" xfId="3" applyNumberFormat="1" applyFont="1" applyBorder="1" applyAlignment="1">
      <alignment horizontal="right" vertical="center" shrinkToFit="1"/>
    </xf>
    <xf numFmtId="0" fontId="7" fillId="0" borderId="39" xfId="3" applyFont="1" applyBorder="1" applyAlignment="1">
      <alignment horizontal="left" vertical="center" shrinkToFit="1"/>
    </xf>
    <xf numFmtId="0" fontId="7" fillId="0" borderId="15" xfId="3" applyFont="1" applyBorder="1" applyAlignment="1">
      <alignment horizontal="left" vertical="center" shrinkToFit="1"/>
    </xf>
    <xf numFmtId="0" fontId="7" fillId="0" borderId="16" xfId="3" applyFont="1" applyBorder="1" applyAlignment="1">
      <alignment horizontal="left" vertical="center" shrinkToFit="1"/>
    </xf>
    <xf numFmtId="0" fontId="7" fillId="0" borderId="36" xfId="3" applyFont="1" applyBorder="1" applyAlignment="1">
      <alignment horizontal="left" vertical="center" shrinkToFit="1"/>
    </xf>
    <xf numFmtId="0" fontId="7" fillId="0" borderId="18" xfId="3" applyFont="1" applyBorder="1" applyAlignment="1">
      <alignment horizontal="left" vertical="center" shrinkToFit="1"/>
    </xf>
    <xf numFmtId="0" fontId="7" fillId="0" borderId="19" xfId="3" applyFont="1" applyBorder="1" applyAlignment="1">
      <alignment horizontal="left" vertical="center" shrinkToFit="1"/>
    </xf>
    <xf numFmtId="177" fontId="8" fillId="0" borderId="15" xfId="3" applyNumberFormat="1" applyFont="1" applyBorder="1" applyAlignment="1">
      <alignment horizontal="right" vertical="center" shrinkToFit="1"/>
    </xf>
    <xf numFmtId="0" fontId="11" fillId="5" borderId="6" xfId="3" applyFont="1" applyFill="1" applyBorder="1" applyAlignment="1">
      <alignment horizontal="center" vertical="center" shrinkToFit="1"/>
    </xf>
    <xf numFmtId="0" fontId="11" fillId="5" borderId="64" xfId="3" applyFont="1" applyFill="1" applyBorder="1" applyAlignment="1">
      <alignment horizontal="center" vertical="center" shrinkToFit="1"/>
    </xf>
    <xf numFmtId="0" fontId="11" fillId="5" borderId="62" xfId="3" applyFont="1" applyFill="1" applyBorder="1" applyAlignment="1">
      <alignment horizontal="center" vertical="center"/>
    </xf>
    <xf numFmtId="0" fontId="11" fillId="5" borderId="64" xfId="3" applyFont="1" applyFill="1" applyBorder="1" applyAlignment="1">
      <alignment horizontal="center" vertical="center"/>
    </xf>
    <xf numFmtId="0" fontId="11" fillId="5" borderId="7" xfId="3" applyFont="1" applyFill="1" applyBorder="1" applyAlignment="1">
      <alignment horizontal="center" vertical="center" shrinkToFit="1"/>
    </xf>
    <xf numFmtId="0" fontId="11" fillId="5" borderId="8" xfId="3" applyFont="1" applyFill="1" applyBorder="1" applyAlignment="1">
      <alignment horizontal="center" vertical="center" shrinkToFit="1"/>
    </xf>
    <xf numFmtId="185" fontId="8" fillId="0" borderId="39" xfId="3" applyNumberFormat="1" applyFont="1" applyBorder="1" applyAlignment="1">
      <alignment horizontal="right" vertical="center" shrinkToFit="1"/>
    </xf>
    <xf numFmtId="185" fontId="8" fillId="0" borderId="40" xfId="3" applyNumberFormat="1" applyFont="1" applyBorder="1" applyAlignment="1">
      <alignment horizontal="right" vertical="center" shrinkToFit="1"/>
    </xf>
    <xf numFmtId="0" fontId="4" fillId="0" borderId="39" xfId="3" applyFont="1" applyBorder="1" applyAlignment="1">
      <alignment horizontal="left" vertical="center" shrinkToFit="1"/>
    </xf>
    <xf numFmtId="0" fontId="4" fillId="0" borderId="15" xfId="3" applyFont="1" applyBorder="1" applyAlignment="1">
      <alignment horizontal="left" vertical="center" shrinkToFit="1"/>
    </xf>
    <xf numFmtId="0" fontId="4" fillId="0" borderId="16" xfId="3" applyFont="1" applyBorder="1" applyAlignment="1">
      <alignment horizontal="left" vertical="center" shrinkToFit="1"/>
    </xf>
    <xf numFmtId="0" fontId="7" fillId="0" borderId="22" xfId="3" applyFont="1" applyBorder="1" applyAlignment="1">
      <alignment horizontal="center" vertical="center" shrinkToFit="1"/>
    </xf>
    <xf numFmtId="0" fontId="7" fillId="0" borderId="26" xfId="3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8" fillId="5" borderId="6" xfId="3" applyFont="1" applyFill="1" applyBorder="1" applyAlignment="1">
      <alignment horizontal="center" vertical="center" shrinkToFit="1"/>
    </xf>
    <xf numFmtId="0" fontId="8" fillId="5" borderId="7" xfId="3" applyFont="1" applyFill="1" applyBorder="1" applyAlignment="1">
      <alignment horizontal="center" vertical="center" shrinkToFit="1"/>
    </xf>
    <xf numFmtId="0" fontId="8" fillId="5" borderId="8" xfId="3" applyFont="1" applyFill="1" applyBorder="1" applyAlignment="1">
      <alignment horizontal="center" vertical="center" shrinkToFit="1"/>
    </xf>
    <xf numFmtId="0" fontId="7" fillId="0" borderId="4" xfId="3" applyFont="1" applyBorder="1" applyAlignment="1">
      <alignment horizontal="center" vertical="center" wrapText="1" shrinkToFit="1"/>
    </xf>
    <xf numFmtId="0" fontId="7" fillId="0" borderId="10" xfId="3" applyFont="1" applyBorder="1" applyAlignment="1">
      <alignment horizontal="center" vertical="center" wrapText="1" shrinkToFit="1"/>
    </xf>
    <xf numFmtId="176" fontId="8" fillId="0" borderId="37" xfId="4" applyNumberFormat="1" applyFont="1" applyFill="1" applyBorder="1" applyAlignment="1">
      <alignment horizontal="center" vertical="center"/>
    </xf>
    <xf numFmtId="176" fontId="8" fillId="0" borderId="0" xfId="4" applyNumberFormat="1" applyFont="1" applyFill="1" applyBorder="1" applyAlignment="1">
      <alignment horizontal="center" vertical="center"/>
    </xf>
    <xf numFmtId="176" fontId="8" fillId="0" borderId="38" xfId="4" applyNumberFormat="1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 shrinkToFit="1"/>
    </xf>
    <xf numFmtId="0" fontId="8" fillId="4" borderId="15" xfId="3" applyFont="1" applyFill="1" applyBorder="1" applyAlignment="1">
      <alignment horizontal="center" vertical="center" shrinkToFit="1"/>
    </xf>
    <xf numFmtId="0" fontId="8" fillId="4" borderId="15" xfId="3" applyFont="1" applyFill="1" applyBorder="1" applyAlignment="1">
      <alignment horizontal="left" vertical="center" shrinkToFit="1"/>
    </xf>
    <xf numFmtId="0" fontId="8" fillId="4" borderId="41" xfId="3" applyFont="1" applyFill="1" applyBorder="1" applyAlignment="1">
      <alignment horizontal="center" vertical="center" shrinkToFit="1"/>
    </xf>
    <xf numFmtId="0" fontId="8" fillId="4" borderId="42" xfId="3" applyFont="1" applyFill="1" applyBorder="1" applyAlignment="1">
      <alignment horizontal="center" vertical="center" shrinkToFit="1"/>
    </xf>
    <xf numFmtId="0" fontId="8" fillId="4" borderId="25" xfId="3" applyFont="1" applyFill="1" applyBorder="1" applyAlignment="1">
      <alignment horizontal="left" vertical="center" shrinkToFit="1"/>
    </xf>
    <xf numFmtId="0" fontId="8" fillId="4" borderId="22" xfId="3" applyFont="1" applyFill="1" applyBorder="1" applyAlignment="1">
      <alignment horizontal="center" vertical="center" shrinkToFit="1"/>
    </xf>
    <xf numFmtId="0" fontId="8" fillId="4" borderId="25" xfId="3" applyFont="1" applyFill="1" applyBorder="1" applyAlignment="1">
      <alignment horizontal="center" vertical="center" shrinkToFit="1"/>
    </xf>
    <xf numFmtId="180" fontId="8" fillId="2" borderId="11" xfId="0" applyNumberFormat="1" applyFont="1" applyFill="1" applyBorder="1" applyAlignment="1">
      <alignment horizontal="center" vertical="center"/>
    </xf>
    <xf numFmtId="180" fontId="8" fillId="2" borderId="12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255" shrinkToFit="1"/>
    </xf>
    <xf numFmtId="0" fontId="7" fillId="0" borderId="20" xfId="0" applyFont="1" applyBorder="1" applyAlignment="1">
      <alignment horizontal="center" vertical="center" textRotation="255" shrinkToFit="1"/>
    </xf>
    <xf numFmtId="180" fontId="8" fillId="2" borderId="31" xfId="0" applyNumberFormat="1" applyFont="1" applyFill="1" applyBorder="1" applyAlignment="1">
      <alignment horizontal="left" vertical="center" indent="1" shrinkToFit="1"/>
    </xf>
    <xf numFmtId="0" fontId="7" fillId="2" borderId="18" xfId="0" applyFont="1" applyFill="1" applyBorder="1" applyAlignment="1">
      <alignment horizontal="left" vertical="center" indent="1" shrinkToFit="1"/>
    </xf>
    <xf numFmtId="0" fontId="7" fillId="2" borderId="19" xfId="0" applyFont="1" applyFill="1" applyBorder="1" applyAlignment="1">
      <alignment horizontal="left" vertical="center" indent="1" shrinkToFit="1"/>
    </xf>
    <xf numFmtId="180" fontId="8" fillId="2" borderId="18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left" vertical="center" indent="1" shrinkToFit="1"/>
    </xf>
    <xf numFmtId="0" fontId="8" fillId="2" borderId="23" xfId="0" applyFont="1" applyFill="1" applyBorder="1" applyAlignment="1">
      <alignment horizontal="left" vertical="center" indent="1" shrinkToFit="1"/>
    </xf>
    <xf numFmtId="0" fontId="8" fillId="2" borderId="24" xfId="0" applyFont="1" applyFill="1" applyBorder="1" applyAlignment="1">
      <alignment horizontal="left" vertical="center" indent="1" shrinkToFit="1"/>
    </xf>
    <xf numFmtId="0" fontId="8" fillId="2" borderId="25" xfId="0" applyFont="1" applyFill="1" applyBorder="1" applyAlignment="1">
      <alignment horizontal="left" vertical="center" indent="1" shrinkToFit="1"/>
    </xf>
    <xf numFmtId="0" fontId="8" fillId="2" borderId="26" xfId="0" applyFont="1" applyFill="1" applyBorder="1" applyAlignment="1">
      <alignment horizontal="left" vertical="center" indent="1" shrinkToFit="1"/>
    </xf>
    <xf numFmtId="0" fontId="8" fillId="2" borderId="28" xfId="3" applyFont="1" applyFill="1" applyBorder="1" applyAlignment="1">
      <alignment horizontal="center" vertical="center" shrinkToFit="1"/>
    </xf>
    <xf numFmtId="0" fontId="8" fillId="2" borderId="25" xfId="3" applyFont="1" applyFill="1" applyBorder="1" applyAlignment="1">
      <alignment horizontal="center" vertical="center" shrinkToFit="1"/>
    </xf>
    <xf numFmtId="0" fontId="8" fillId="2" borderId="29" xfId="3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left" vertical="center" indent="1" shrinkToFit="1"/>
    </xf>
    <xf numFmtId="0" fontId="6" fillId="4" borderId="7" xfId="0" applyFont="1" applyFill="1" applyBorder="1" applyAlignment="1">
      <alignment horizontal="left" vertical="center" indent="1" shrinkToFit="1"/>
    </xf>
    <xf numFmtId="0" fontId="8" fillId="3" borderId="80" xfId="0" applyFont="1" applyFill="1" applyBorder="1" applyAlignment="1">
      <alignment horizontal="center" vertical="center" shrinkToFit="1"/>
    </xf>
    <xf numFmtId="0" fontId="8" fillId="3" borderId="81" xfId="0" applyFont="1" applyFill="1" applyBorder="1" applyAlignment="1">
      <alignment horizontal="center" vertical="center" shrinkToFit="1"/>
    </xf>
    <xf numFmtId="0" fontId="8" fillId="3" borderId="82" xfId="0" applyFont="1" applyFill="1" applyBorder="1" applyAlignment="1">
      <alignment horizontal="center" vertical="center" shrinkToFit="1"/>
    </xf>
    <xf numFmtId="184" fontId="8" fillId="4" borderId="12" xfId="0" applyNumberFormat="1" applyFont="1" applyFill="1" applyBorder="1" applyAlignment="1">
      <alignment horizontal="center" vertical="center" shrinkToFit="1"/>
    </xf>
    <xf numFmtId="184" fontId="8" fillId="4" borderId="13" xfId="0" applyNumberFormat="1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 textRotation="255"/>
    </xf>
    <xf numFmtId="180" fontId="8" fillId="4" borderId="14" xfId="0" applyNumberFormat="1" applyFont="1" applyFill="1" applyBorder="1" applyAlignment="1">
      <alignment horizontal="left" vertical="center" indent="1" shrinkToFit="1"/>
    </xf>
    <xf numFmtId="180" fontId="8" fillId="4" borderId="15" xfId="0" applyNumberFormat="1" applyFont="1" applyFill="1" applyBorder="1" applyAlignment="1">
      <alignment horizontal="left" vertical="center" indent="1" shrinkToFit="1"/>
    </xf>
    <xf numFmtId="0" fontId="7" fillId="4" borderId="15" xfId="0" applyFont="1" applyFill="1" applyBorder="1" applyAlignment="1">
      <alignment horizontal="left" vertical="center" indent="1" shrinkToFit="1"/>
    </xf>
    <xf numFmtId="0" fontId="7" fillId="4" borderId="16" xfId="0" applyFont="1" applyFill="1" applyBorder="1" applyAlignment="1">
      <alignment horizontal="left" vertical="center" indent="1" shrinkToFit="1"/>
    </xf>
    <xf numFmtId="180" fontId="8" fillId="4" borderId="14" xfId="0" applyNumberFormat="1" applyFont="1" applyFill="1" applyBorder="1" applyAlignment="1">
      <alignment horizontal="center" vertical="center" shrinkToFit="1"/>
    </xf>
    <xf numFmtId="180" fontId="8" fillId="4" borderId="15" xfId="0" applyNumberFormat="1" applyFont="1" applyFill="1" applyBorder="1" applyAlignment="1">
      <alignment horizontal="center" vertical="center" shrinkToFit="1"/>
    </xf>
    <xf numFmtId="0" fontId="8" fillId="4" borderId="22" xfId="0" applyFont="1" applyFill="1" applyBorder="1" applyAlignment="1">
      <alignment horizontal="left" vertical="center" indent="1" shrinkToFit="1"/>
    </xf>
    <xf numFmtId="0" fontId="8" fillId="4" borderId="23" xfId="0" applyFont="1" applyFill="1" applyBorder="1" applyAlignment="1">
      <alignment horizontal="left" vertical="center" indent="1" shrinkToFit="1"/>
    </xf>
    <xf numFmtId="0" fontId="8" fillId="4" borderId="24" xfId="0" applyFont="1" applyFill="1" applyBorder="1" applyAlignment="1">
      <alignment horizontal="left" vertical="center" indent="1" shrinkToFit="1"/>
    </xf>
    <xf numFmtId="0" fontId="8" fillId="4" borderId="25" xfId="0" applyFont="1" applyFill="1" applyBorder="1" applyAlignment="1">
      <alignment horizontal="left" vertical="center" indent="1" shrinkToFit="1"/>
    </xf>
    <xf numFmtId="0" fontId="8" fillId="4" borderId="26" xfId="0" applyFont="1" applyFill="1" applyBorder="1" applyAlignment="1">
      <alignment horizontal="left" vertical="center" indent="1" shrinkToFit="1"/>
    </xf>
    <xf numFmtId="0" fontId="8" fillId="4" borderId="28" xfId="3" applyFont="1" applyFill="1" applyBorder="1" applyAlignment="1">
      <alignment horizontal="center" vertical="center" shrinkToFit="1"/>
    </xf>
    <xf numFmtId="0" fontId="8" fillId="4" borderId="29" xfId="3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left" vertical="center" indent="1" shrinkToFit="1"/>
    </xf>
    <xf numFmtId="179" fontId="8" fillId="4" borderId="0" xfId="3" applyNumberFormat="1" applyFont="1" applyFill="1" applyAlignment="1">
      <alignment horizontal="center" vertical="center"/>
    </xf>
    <xf numFmtId="0" fontId="7" fillId="0" borderId="0" xfId="3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0" xfId="3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shrinkToFit="1"/>
    </xf>
  </cellXfs>
  <cellStyles count="5">
    <cellStyle name="ハイパーリンク" xfId="2" builtinId="8"/>
    <cellStyle name="桁区切り" xfId="1" builtinId="6"/>
    <cellStyle name="桁区切り 2 2" xfId="4" xr:uid="{3767F631-30E8-4498-8B78-44BDF6F5BA33}"/>
    <cellStyle name="標準" xfId="0" builtinId="0"/>
    <cellStyle name="標準 4" xfId="3" xr:uid="{5CC6697F-0C5E-496C-9034-CAFAB9826EDA}"/>
  </cellStyles>
  <dxfs count="0"/>
  <tableStyles count="0" defaultTableStyle="TableStyleMedium2" defaultPivotStyle="PivotStyleLight16"/>
  <colors>
    <mruColors>
      <color rgb="FF0000FF"/>
      <color rgb="FFE1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E2A2D-F73E-4E32-A65C-A3C6EE8F75E6}">
  <sheetPr>
    <pageSetUpPr fitToPage="1"/>
  </sheetPr>
  <dimension ref="B1:S67"/>
  <sheetViews>
    <sheetView showGridLines="0" showZeros="0" tabSelected="1" zoomScale="85" zoomScaleNormal="85" workbookViewId="0">
      <selection activeCell="AF21" sqref="AF21"/>
    </sheetView>
  </sheetViews>
  <sheetFormatPr defaultColWidth="8.28515625" defaultRowHeight="16.5"/>
  <cols>
    <col min="1" max="1" width="2.140625" style="2" customWidth="1"/>
    <col min="2" max="2" width="5.42578125" style="49" customWidth="1"/>
    <col min="3" max="3" width="18.7109375" style="65" customWidth="1"/>
    <col min="4" max="4" width="18.7109375" style="62" customWidth="1"/>
    <col min="5" max="5" width="10.7109375" style="2" customWidth="1"/>
    <col min="6" max="6" width="5.140625" style="2" customWidth="1"/>
    <col min="7" max="7" width="18.7109375" style="2" customWidth="1"/>
    <col min="8" max="8" width="10.7109375" style="2" customWidth="1"/>
    <col min="9" max="9" width="15.7109375" style="2" customWidth="1"/>
    <col min="10" max="10" width="17.28515625" style="2" customWidth="1"/>
    <col min="11" max="11" width="13.7109375" style="2" customWidth="1"/>
    <col min="12" max="14" width="5.7109375" style="2" customWidth="1"/>
    <col min="15" max="15" width="5.7109375" style="62" customWidth="1"/>
    <col min="16" max="16" width="9.7109375" style="3" customWidth="1"/>
    <col min="17" max="19" width="9" style="4" bestFit="1" customWidth="1"/>
    <col min="20" max="26" width="3.42578125" style="2" customWidth="1"/>
    <col min="27" max="16384" width="8.28515625" style="2"/>
  </cols>
  <sheetData>
    <row r="1" spans="2:19">
      <c r="C1" s="101" t="s">
        <v>0</v>
      </c>
      <c r="H1" s="57"/>
      <c r="I1" s="288" t="s">
        <v>67</v>
      </c>
      <c r="J1" s="288"/>
      <c r="K1" s="289" t="s">
        <v>1</v>
      </c>
      <c r="L1" s="289"/>
      <c r="M1" s="289"/>
      <c r="N1" s="289"/>
      <c r="O1" s="289"/>
      <c r="P1" s="84"/>
    </row>
    <row r="2" spans="2:19">
      <c r="C2" s="40"/>
      <c r="G2" s="5"/>
      <c r="H2" s="5"/>
      <c r="I2" s="290" t="s">
        <v>2</v>
      </c>
      <c r="J2" s="290"/>
      <c r="K2" s="142" t="s">
        <v>3</v>
      </c>
      <c r="L2" s="142"/>
      <c r="M2" s="142"/>
      <c r="N2" s="142"/>
      <c r="O2" s="142"/>
      <c r="P2" s="85"/>
    </row>
    <row r="4" spans="2:19" ht="24.95" customHeight="1">
      <c r="B4" s="291" t="s">
        <v>73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6"/>
    </row>
    <row r="5" spans="2:19" ht="21" customHeight="1">
      <c r="B5" s="50"/>
      <c r="C5" s="41"/>
      <c r="D5" s="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8"/>
    </row>
    <row r="6" spans="2:19" ht="21" customHeight="1">
      <c r="C6" s="42"/>
      <c r="D6" s="1"/>
      <c r="E6" s="1"/>
      <c r="F6" s="1"/>
      <c r="G6" s="1"/>
      <c r="H6" s="9"/>
      <c r="I6" s="9"/>
      <c r="J6" s="86" t="s">
        <v>50</v>
      </c>
      <c r="K6" s="287" t="s">
        <v>61</v>
      </c>
      <c r="L6" s="287"/>
      <c r="M6" s="287"/>
      <c r="N6" s="287"/>
      <c r="O6" s="287"/>
      <c r="P6" s="10"/>
    </row>
    <row r="7" spans="2:19" ht="21" customHeight="1" thickBot="1">
      <c r="B7" s="51"/>
      <c r="C7" s="48"/>
      <c r="D7" s="2"/>
      <c r="O7" s="1"/>
      <c r="P7" s="2"/>
      <c r="Q7" s="2"/>
      <c r="R7" s="2"/>
      <c r="S7" s="2"/>
    </row>
    <row r="8" spans="2:19" s="62" customFormat="1" ht="27.95" customHeight="1" thickBot="1">
      <c r="B8" s="52">
        <v>1</v>
      </c>
      <c r="C8" s="45" t="s">
        <v>43</v>
      </c>
      <c r="D8" s="264"/>
      <c r="E8" s="265"/>
      <c r="F8" s="265"/>
      <c r="G8" s="265"/>
      <c r="H8" s="265"/>
      <c r="I8" s="265"/>
      <c r="J8" s="99" t="s">
        <v>32</v>
      </c>
      <c r="K8" s="266"/>
      <c r="L8" s="267"/>
      <c r="M8" s="267"/>
      <c r="N8" s="267"/>
      <c r="O8" s="268"/>
      <c r="P8" s="10"/>
    </row>
    <row r="9" spans="2:19" s="62" customFormat="1" ht="27.95" customHeight="1">
      <c r="B9" s="52">
        <v>2</v>
      </c>
      <c r="C9" s="75" t="s">
        <v>42</v>
      </c>
      <c r="D9" s="286"/>
      <c r="E9" s="168"/>
      <c r="F9" s="168"/>
      <c r="G9" s="168"/>
      <c r="H9" s="168"/>
      <c r="I9" s="169"/>
      <c r="J9" s="97" t="s">
        <v>68</v>
      </c>
      <c r="K9" s="102"/>
      <c r="L9" s="98" t="s">
        <v>69</v>
      </c>
      <c r="M9" s="269"/>
      <c r="N9" s="269"/>
      <c r="O9" s="270"/>
      <c r="P9" s="10"/>
    </row>
    <row r="10" spans="2:19" s="62" customFormat="1" ht="27.95" customHeight="1">
      <c r="B10" s="271" t="s">
        <v>62</v>
      </c>
      <c r="C10" s="59" t="s">
        <v>34</v>
      </c>
      <c r="D10" s="273"/>
      <c r="E10" s="274"/>
      <c r="F10" s="15" t="s">
        <v>4</v>
      </c>
      <c r="G10" s="278"/>
      <c r="H10" s="278"/>
      <c r="I10" s="100"/>
      <c r="J10" s="82" t="s">
        <v>49</v>
      </c>
      <c r="K10" s="15">
        <f>IF(G10="",0,DATEDIF(D10,G10,"d"))</f>
        <v>0</v>
      </c>
      <c r="L10" s="16" t="s">
        <v>5</v>
      </c>
      <c r="M10" s="15" t="str">
        <f>IF(D10="","",IF(G10="",1,DATEDIF(D10,G10,"d")+1))</f>
        <v/>
      </c>
      <c r="N10" s="16" t="s">
        <v>6</v>
      </c>
      <c r="O10" s="17" t="s">
        <v>7</v>
      </c>
      <c r="P10" s="10"/>
    </row>
    <row r="11" spans="2:19" s="62" customFormat="1" ht="27.95" customHeight="1">
      <c r="B11" s="271"/>
      <c r="C11" s="79" t="s">
        <v>35</v>
      </c>
      <c r="D11" s="273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6"/>
      <c r="P11" s="10"/>
    </row>
    <row r="12" spans="2:19" ht="27.95" customHeight="1">
      <c r="B12" s="271"/>
      <c r="C12" s="46" t="s">
        <v>37</v>
      </c>
      <c r="D12" s="277"/>
      <c r="E12" s="278"/>
      <c r="F12" s="15" t="s">
        <v>4</v>
      </c>
      <c r="G12" s="278"/>
      <c r="H12" s="278"/>
      <c r="I12" s="100"/>
      <c r="J12" s="82" t="s">
        <v>49</v>
      </c>
      <c r="K12" s="15">
        <f>IF(G12="",0,DATEDIF(D12,G12,"d"))</f>
        <v>0</v>
      </c>
      <c r="L12" s="16" t="s">
        <v>5</v>
      </c>
      <c r="M12" s="15" t="str">
        <f>IF(D12="","",IF(G12="",1,DATEDIF(D12,G12,"d")+1))</f>
        <v/>
      </c>
      <c r="N12" s="16" t="s">
        <v>6</v>
      </c>
      <c r="O12" s="17" t="s">
        <v>7</v>
      </c>
      <c r="P12" s="10"/>
      <c r="Q12" s="2"/>
      <c r="R12" s="2"/>
      <c r="S12" s="2"/>
    </row>
    <row r="13" spans="2:19" ht="27.95" customHeight="1" thickBot="1">
      <c r="B13" s="272"/>
      <c r="C13" s="43" t="s">
        <v>8</v>
      </c>
      <c r="D13" s="279"/>
      <c r="E13" s="280"/>
      <c r="F13" s="281"/>
      <c r="G13" s="282"/>
      <c r="H13" s="283"/>
      <c r="I13" s="18" t="s">
        <v>58</v>
      </c>
      <c r="J13" s="103"/>
      <c r="K13" s="19" t="s">
        <v>59</v>
      </c>
      <c r="L13" s="284"/>
      <c r="M13" s="247"/>
      <c r="N13" s="247"/>
      <c r="O13" s="285"/>
      <c r="P13" s="10"/>
      <c r="Q13" s="2"/>
      <c r="R13" s="2"/>
      <c r="S13" s="2"/>
    </row>
    <row r="14" spans="2:19" ht="27.95" hidden="1" customHeight="1">
      <c r="B14" s="52"/>
      <c r="C14" s="58" t="s">
        <v>34</v>
      </c>
      <c r="D14" s="248"/>
      <c r="E14" s="249"/>
      <c r="F14" s="249"/>
      <c r="G14" s="249"/>
      <c r="H14" s="249"/>
      <c r="I14" s="249"/>
      <c r="J14" s="249"/>
      <c r="K14" s="12" t="str">
        <f>IF(G14="","",DATEDIF(D14,G14,"d"))</f>
        <v/>
      </c>
      <c r="L14" s="13" t="s">
        <v>5</v>
      </c>
      <c r="M14" s="12" t="str">
        <f>IF(D14="","",IF(G14="",1,DATEDIF(D14,G14,"d")+1))</f>
        <v/>
      </c>
      <c r="N14" s="13" t="s">
        <v>6</v>
      </c>
      <c r="O14" s="14" t="s">
        <v>7</v>
      </c>
      <c r="P14" s="10"/>
      <c r="Q14" s="2"/>
      <c r="R14" s="2"/>
      <c r="S14" s="2"/>
    </row>
    <row r="15" spans="2:19" s="62" customFormat="1" ht="27.95" hidden="1" customHeight="1">
      <c r="B15" s="250"/>
      <c r="C15" s="79" t="s">
        <v>35</v>
      </c>
      <c r="D15" s="252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4"/>
      <c r="P15" s="10"/>
    </row>
    <row r="16" spans="2:19" ht="27.95" hidden="1" customHeight="1">
      <c r="B16" s="250"/>
      <c r="C16" s="47" t="s">
        <v>36</v>
      </c>
      <c r="D16" s="255"/>
      <c r="E16" s="255"/>
      <c r="F16" s="255"/>
      <c r="G16" s="255"/>
      <c r="H16" s="255"/>
      <c r="I16" s="255"/>
      <c r="J16" s="255"/>
      <c r="K16" s="15" t="str">
        <f>IF(G16="","",DATEDIF(D16,G16,"d"))</f>
        <v/>
      </c>
      <c r="L16" s="16" t="s">
        <v>5</v>
      </c>
      <c r="M16" s="15" t="str">
        <f>IF(D16="","",IF(G16="",1,DATEDIF(D16,G16,"d")+1))</f>
        <v/>
      </c>
      <c r="N16" s="16" t="s">
        <v>6</v>
      </c>
      <c r="O16" s="17" t="s">
        <v>7</v>
      </c>
      <c r="P16" s="10"/>
      <c r="Q16" s="2"/>
      <c r="R16" s="2"/>
      <c r="S16" s="2"/>
    </row>
    <row r="17" spans="2:19" ht="27.95" hidden="1" customHeight="1" thickBot="1">
      <c r="B17" s="251"/>
      <c r="C17" s="44" t="s">
        <v>8</v>
      </c>
      <c r="D17" s="256"/>
      <c r="E17" s="257"/>
      <c r="F17" s="258"/>
      <c r="G17" s="259"/>
      <c r="H17" s="260"/>
      <c r="I17" s="18" t="s">
        <v>58</v>
      </c>
      <c r="J17" s="74"/>
      <c r="K17" s="19" t="s">
        <v>59</v>
      </c>
      <c r="L17" s="261"/>
      <c r="M17" s="262"/>
      <c r="N17" s="262"/>
      <c r="O17" s="263"/>
      <c r="P17" s="10"/>
      <c r="Q17" s="2"/>
      <c r="R17" s="2"/>
      <c r="S17" s="2"/>
    </row>
    <row r="18" spans="2:19" ht="27.95" customHeight="1" thickBot="1">
      <c r="B18" s="53"/>
      <c r="C18" s="67"/>
      <c r="D18" s="229" t="s">
        <v>44</v>
      </c>
      <c r="E18" s="230"/>
      <c r="F18" s="230"/>
      <c r="G18" s="230"/>
      <c r="H18" s="231"/>
      <c r="I18" s="68" t="s">
        <v>9</v>
      </c>
      <c r="J18" s="69" t="s">
        <v>66</v>
      </c>
      <c r="K18" s="81" t="s">
        <v>65</v>
      </c>
      <c r="L18" s="232" t="s">
        <v>10</v>
      </c>
      <c r="M18" s="233"/>
      <c r="N18" s="233"/>
      <c r="O18" s="234"/>
      <c r="P18" s="20"/>
      <c r="Q18" s="2"/>
      <c r="R18" s="2"/>
      <c r="S18" s="2"/>
    </row>
    <row r="19" spans="2:19" s="5" customFormat="1" ht="24.95" customHeight="1">
      <c r="B19" s="54">
        <v>3</v>
      </c>
      <c r="C19" s="235" t="s">
        <v>45</v>
      </c>
      <c r="D19" s="21">
        <f>J13</f>
        <v>0</v>
      </c>
      <c r="E19" s="63" t="s">
        <v>11</v>
      </c>
      <c r="F19" s="22" t="s">
        <v>4</v>
      </c>
      <c r="G19" s="106"/>
      <c r="H19" s="88" t="s">
        <v>11</v>
      </c>
      <c r="I19" s="104"/>
      <c r="J19" s="114"/>
      <c r="K19" s="83">
        <f>IF(J19="往復",I19*2,I19)</f>
        <v>0</v>
      </c>
      <c r="L19" s="237">
        <f>SUM(K19:K34)</f>
        <v>0</v>
      </c>
      <c r="M19" s="238"/>
      <c r="N19" s="238"/>
      <c r="O19" s="239"/>
      <c r="Q19" s="23"/>
      <c r="R19" s="23"/>
    </row>
    <row r="20" spans="2:19" s="5" customFormat="1" ht="24.95" customHeight="1">
      <c r="B20" s="206" t="s">
        <v>63</v>
      </c>
      <c r="C20" s="236"/>
      <c r="D20" s="107"/>
      <c r="E20" s="61" t="s">
        <v>11</v>
      </c>
      <c r="F20" s="24" t="s">
        <v>4</v>
      </c>
      <c r="G20" s="106"/>
      <c r="H20" s="88" t="s">
        <v>11</v>
      </c>
      <c r="I20" s="105"/>
      <c r="J20" s="114"/>
      <c r="K20" s="76">
        <f t="shared" ref="K20:K34" si="0">IF(J20="往復",I20*2,I20)</f>
        <v>0</v>
      </c>
      <c r="L20" s="237"/>
      <c r="M20" s="238"/>
      <c r="N20" s="238"/>
      <c r="O20" s="239"/>
      <c r="Q20" s="23"/>
      <c r="R20" s="23"/>
    </row>
    <row r="21" spans="2:19" s="5" customFormat="1" ht="24.95" customHeight="1">
      <c r="B21" s="206"/>
      <c r="C21" s="236"/>
      <c r="D21" s="107"/>
      <c r="E21" s="61" t="s">
        <v>11</v>
      </c>
      <c r="F21" s="24" t="s">
        <v>4</v>
      </c>
      <c r="G21" s="106"/>
      <c r="H21" s="88" t="s">
        <v>11</v>
      </c>
      <c r="I21" s="105"/>
      <c r="J21" s="114"/>
      <c r="K21" s="76">
        <f t="shared" si="0"/>
        <v>0</v>
      </c>
      <c r="L21" s="237"/>
      <c r="M21" s="238"/>
      <c r="N21" s="238"/>
      <c r="O21" s="239"/>
      <c r="Q21" s="23"/>
      <c r="R21" s="23"/>
    </row>
    <row r="22" spans="2:19" s="5" customFormat="1" ht="24.95" customHeight="1">
      <c r="B22" s="206"/>
      <c r="C22" s="236"/>
      <c r="D22" s="107"/>
      <c r="E22" s="61" t="s">
        <v>11</v>
      </c>
      <c r="F22" s="24" t="s">
        <v>4</v>
      </c>
      <c r="G22" s="106"/>
      <c r="H22" s="88" t="s">
        <v>11</v>
      </c>
      <c r="I22" s="105"/>
      <c r="J22" s="114"/>
      <c r="K22" s="76">
        <f t="shared" si="0"/>
        <v>0</v>
      </c>
      <c r="L22" s="237"/>
      <c r="M22" s="238"/>
      <c r="N22" s="238"/>
      <c r="O22" s="239"/>
      <c r="Q22" s="23"/>
      <c r="R22" s="23"/>
    </row>
    <row r="23" spans="2:19" s="5" customFormat="1" ht="24.95" customHeight="1">
      <c r="B23" s="206"/>
      <c r="C23" s="236"/>
      <c r="D23" s="107"/>
      <c r="E23" s="61" t="s">
        <v>12</v>
      </c>
      <c r="F23" s="24" t="s">
        <v>4</v>
      </c>
      <c r="G23" s="106"/>
      <c r="H23" s="61" t="s">
        <v>12</v>
      </c>
      <c r="I23" s="105"/>
      <c r="J23" s="114"/>
      <c r="K23" s="76">
        <f t="shared" si="0"/>
        <v>0</v>
      </c>
      <c r="L23" s="237"/>
      <c r="M23" s="238"/>
      <c r="N23" s="238"/>
      <c r="O23" s="239"/>
      <c r="Q23" s="23"/>
      <c r="R23" s="23"/>
    </row>
    <row r="24" spans="2:19" s="5" customFormat="1" ht="24.95" customHeight="1">
      <c r="B24" s="206"/>
      <c r="C24" s="236"/>
      <c r="D24" s="107"/>
      <c r="E24" s="61" t="s">
        <v>12</v>
      </c>
      <c r="F24" s="24" t="s">
        <v>4</v>
      </c>
      <c r="G24" s="106"/>
      <c r="H24" s="61" t="s">
        <v>12</v>
      </c>
      <c r="I24" s="105"/>
      <c r="J24" s="114"/>
      <c r="K24" s="76">
        <f t="shared" si="0"/>
        <v>0</v>
      </c>
      <c r="L24" s="237"/>
      <c r="M24" s="238"/>
      <c r="N24" s="238"/>
      <c r="O24" s="239"/>
      <c r="Q24" s="23"/>
      <c r="R24" s="23"/>
    </row>
    <row r="25" spans="2:19" s="5" customFormat="1" ht="24.95" customHeight="1">
      <c r="B25" s="206"/>
      <c r="C25" s="236"/>
      <c r="D25" s="240"/>
      <c r="E25" s="241"/>
      <c r="F25" s="24" t="s">
        <v>4</v>
      </c>
      <c r="G25" s="242"/>
      <c r="H25" s="242"/>
      <c r="I25" s="105"/>
      <c r="J25" s="114"/>
      <c r="K25" s="76">
        <f t="shared" si="0"/>
        <v>0</v>
      </c>
      <c r="L25" s="237"/>
      <c r="M25" s="238"/>
      <c r="N25" s="238"/>
      <c r="O25" s="239"/>
      <c r="Q25" s="23"/>
      <c r="R25" s="23"/>
    </row>
    <row r="26" spans="2:19" s="5" customFormat="1" ht="24.95" customHeight="1" thickBot="1">
      <c r="B26" s="206"/>
      <c r="C26" s="236"/>
      <c r="D26" s="246"/>
      <c r="E26" s="247"/>
      <c r="F26" s="73" t="s">
        <v>4</v>
      </c>
      <c r="G26" s="245"/>
      <c r="H26" s="245"/>
      <c r="I26" s="105"/>
      <c r="J26" s="115"/>
      <c r="K26" s="77">
        <f t="shared" si="0"/>
        <v>0</v>
      </c>
      <c r="L26" s="237"/>
      <c r="M26" s="238"/>
      <c r="N26" s="238"/>
      <c r="O26" s="239"/>
      <c r="Q26" s="23"/>
      <c r="R26" s="23"/>
    </row>
    <row r="27" spans="2:19" s="5" customFormat="1" ht="24.95" customHeight="1">
      <c r="B27" s="206"/>
      <c r="C27" s="235" t="s">
        <v>64</v>
      </c>
      <c r="D27" s="108"/>
      <c r="E27" s="63" t="s">
        <v>11</v>
      </c>
      <c r="F27" s="22" t="s">
        <v>4</v>
      </c>
      <c r="G27" s="106"/>
      <c r="H27" s="88" t="s">
        <v>11</v>
      </c>
      <c r="I27" s="104"/>
      <c r="J27" s="114"/>
      <c r="K27" s="87">
        <f t="shared" si="0"/>
        <v>0</v>
      </c>
      <c r="L27" s="237"/>
      <c r="M27" s="238"/>
      <c r="N27" s="238"/>
      <c r="O27" s="239"/>
      <c r="Q27" s="23"/>
      <c r="R27" s="23"/>
    </row>
    <row r="28" spans="2:19" s="5" customFormat="1" ht="24.95" customHeight="1">
      <c r="B28" s="206"/>
      <c r="C28" s="236"/>
      <c r="D28" s="107"/>
      <c r="E28" s="61" t="s">
        <v>11</v>
      </c>
      <c r="F28" s="24" t="s">
        <v>4</v>
      </c>
      <c r="G28" s="106"/>
      <c r="H28" s="88" t="s">
        <v>11</v>
      </c>
      <c r="I28" s="105"/>
      <c r="J28" s="114"/>
      <c r="K28" s="80">
        <f t="shared" si="0"/>
        <v>0</v>
      </c>
      <c r="L28" s="237"/>
      <c r="M28" s="238"/>
      <c r="N28" s="238"/>
      <c r="O28" s="239"/>
      <c r="Q28" s="23"/>
      <c r="R28" s="23"/>
    </row>
    <row r="29" spans="2:19" s="5" customFormat="1" ht="24.95" customHeight="1">
      <c r="B29" s="206"/>
      <c r="C29" s="236"/>
      <c r="D29" s="107"/>
      <c r="E29" s="61" t="s">
        <v>11</v>
      </c>
      <c r="F29" s="24" t="s">
        <v>4</v>
      </c>
      <c r="G29" s="106"/>
      <c r="H29" s="88" t="s">
        <v>11</v>
      </c>
      <c r="I29" s="105"/>
      <c r="J29" s="114"/>
      <c r="K29" s="80">
        <f t="shared" si="0"/>
        <v>0</v>
      </c>
      <c r="L29" s="237"/>
      <c r="M29" s="238"/>
      <c r="N29" s="238"/>
      <c r="O29" s="239"/>
      <c r="Q29" s="23"/>
      <c r="R29" s="23"/>
    </row>
    <row r="30" spans="2:19" s="5" customFormat="1" ht="24.95" customHeight="1">
      <c r="B30" s="206"/>
      <c r="C30" s="236"/>
      <c r="D30" s="107"/>
      <c r="E30" s="61" t="s">
        <v>11</v>
      </c>
      <c r="F30" s="24" t="s">
        <v>4</v>
      </c>
      <c r="G30" s="106"/>
      <c r="H30" s="88" t="s">
        <v>11</v>
      </c>
      <c r="I30" s="105"/>
      <c r="J30" s="114"/>
      <c r="K30" s="80">
        <f t="shared" si="0"/>
        <v>0</v>
      </c>
      <c r="L30" s="237"/>
      <c r="M30" s="238"/>
      <c r="N30" s="238"/>
      <c r="O30" s="239"/>
      <c r="Q30" s="23"/>
      <c r="R30" s="23"/>
    </row>
    <row r="31" spans="2:19" s="5" customFormat="1" ht="24.95" customHeight="1">
      <c r="B31" s="206"/>
      <c r="C31" s="236"/>
      <c r="D31" s="107"/>
      <c r="E31" s="61" t="s">
        <v>12</v>
      </c>
      <c r="F31" s="24" t="s">
        <v>4</v>
      </c>
      <c r="G31" s="106"/>
      <c r="H31" s="61" t="s">
        <v>12</v>
      </c>
      <c r="I31" s="105"/>
      <c r="J31" s="116"/>
      <c r="K31" s="80">
        <f t="shared" si="0"/>
        <v>0</v>
      </c>
      <c r="L31" s="237"/>
      <c r="M31" s="238"/>
      <c r="N31" s="238"/>
      <c r="O31" s="239"/>
      <c r="Q31" s="23"/>
      <c r="R31" s="23"/>
    </row>
    <row r="32" spans="2:19" s="5" customFormat="1" ht="24.95" customHeight="1">
      <c r="B32" s="206"/>
      <c r="C32" s="236"/>
      <c r="D32" s="107"/>
      <c r="E32" s="61" t="s">
        <v>12</v>
      </c>
      <c r="F32" s="24" t="s">
        <v>4</v>
      </c>
      <c r="G32" s="106"/>
      <c r="H32" s="61" t="s">
        <v>12</v>
      </c>
      <c r="I32" s="105"/>
      <c r="J32" s="116"/>
      <c r="K32" s="80">
        <f t="shared" si="0"/>
        <v>0</v>
      </c>
      <c r="L32" s="237"/>
      <c r="M32" s="238"/>
      <c r="N32" s="238"/>
      <c r="O32" s="239"/>
      <c r="Q32" s="23"/>
      <c r="R32" s="23"/>
    </row>
    <row r="33" spans="2:19" s="5" customFormat="1" ht="24.95" customHeight="1">
      <c r="B33" s="206"/>
      <c r="C33" s="236"/>
      <c r="D33" s="240"/>
      <c r="E33" s="241"/>
      <c r="F33" s="24" t="s">
        <v>4</v>
      </c>
      <c r="G33" s="242"/>
      <c r="H33" s="242"/>
      <c r="I33" s="105"/>
      <c r="J33" s="116"/>
      <c r="K33" s="80">
        <f t="shared" si="0"/>
        <v>0</v>
      </c>
      <c r="L33" s="237"/>
      <c r="M33" s="238"/>
      <c r="N33" s="238"/>
      <c r="O33" s="239"/>
      <c r="Q33" s="23"/>
      <c r="R33" s="23"/>
    </row>
    <row r="34" spans="2:19" s="5" customFormat="1" ht="24.95" customHeight="1" thickBot="1">
      <c r="B34" s="206"/>
      <c r="C34" s="236"/>
      <c r="D34" s="243"/>
      <c r="E34" s="244"/>
      <c r="F34" s="25" t="s">
        <v>4</v>
      </c>
      <c r="G34" s="245"/>
      <c r="H34" s="245"/>
      <c r="I34" s="109"/>
      <c r="J34" s="115"/>
      <c r="K34" s="80">
        <f t="shared" si="0"/>
        <v>0</v>
      </c>
      <c r="L34" s="237"/>
      <c r="M34" s="238"/>
      <c r="N34" s="238"/>
      <c r="O34" s="239"/>
      <c r="Q34" s="23"/>
      <c r="R34" s="23"/>
    </row>
    <row r="35" spans="2:19" s="5" customFormat="1" ht="24.95" customHeight="1" thickBot="1">
      <c r="B35" s="89"/>
      <c r="C35" s="216" t="s">
        <v>55</v>
      </c>
      <c r="D35" s="217"/>
      <c r="E35" s="113" t="s">
        <v>54</v>
      </c>
      <c r="F35" s="218" t="s">
        <v>57</v>
      </c>
      <c r="G35" s="219"/>
      <c r="H35" s="220" t="s">
        <v>53</v>
      </c>
      <c r="I35" s="220"/>
      <c r="J35" s="221"/>
      <c r="K35" s="189" t="s">
        <v>48</v>
      </c>
      <c r="L35" s="190"/>
      <c r="M35" s="190"/>
      <c r="N35" s="190"/>
      <c r="O35" s="191"/>
    </row>
    <row r="36" spans="2:19" s="5" customFormat="1" ht="24.95" customHeight="1">
      <c r="B36" s="60">
        <v>4</v>
      </c>
      <c r="C36" s="28" t="s">
        <v>38</v>
      </c>
      <c r="D36" s="90">
        <v>10000</v>
      </c>
      <c r="E36" s="110"/>
      <c r="F36" s="192">
        <f>D36*E36</f>
        <v>0</v>
      </c>
      <c r="G36" s="193"/>
      <c r="H36" s="194" t="s">
        <v>51</v>
      </c>
      <c r="I36" s="195"/>
      <c r="J36" s="196"/>
      <c r="K36" s="197">
        <f>SUM(L19,F36:G41)</f>
        <v>0</v>
      </c>
      <c r="L36" s="198"/>
      <c r="M36" s="198"/>
      <c r="N36" s="198"/>
      <c r="O36" s="199"/>
    </row>
    <row r="37" spans="2:19" s="5" customFormat="1" ht="24.95" customHeight="1">
      <c r="B37" s="206" t="s">
        <v>71</v>
      </c>
      <c r="C37" s="26" t="s">
        <v>39</v>
      </c>
      <c r="D37" s="27">
        <v>5000</v>
      </c>
      <c r="E37" s="111"/>
      <c r="F37" s="207">
        <f>D37*E37</f>
        <v>0</v>
      </c>
      <c r="G37" s="208"/>
      <c r="H37" s="209"/>
      <c r="I37" s="210"/>
      <c r="J37" s="211"/>
      <c r="K37" s="200"/>
      <c r="L37" s="201"/>
      <c r="M37" s="201"/>
      <c r="N37" s="201"/>
      <c r="O37" s="202"/>
    </row>
    <row r="38" spans="2:19" s="5" customFormat="1" ht="24.95" customHeight="1" thickBot="1">
      <c r="B38" s="144"/>
      <c r="C38" s="28"/>
      <c r="D38" s="92"/>
      <c r="E38" s="112"/>
      <c r="F38" s="207">
        <f>D38*E38</f>
        <v>0</v>
      </c>
      <c r="G38" s="208"/>
      <c r="H38" s="212"/>
      <c r="I38" s="213"/>
      <c r="J38" s="214"/>
      <c r="K38" s="200"/>
      <c r="L38" s="201"/>
      <c r="M38" s="201"/>
      <c r="N38" s="201"/>
      <c r="O38" s="202"/>
    </row>
    <row r="39" spans="2:19" s="5" customFormat="1" ht="24.95" customHeight="1" thickBot="1">
      <c r="B39" s="144"/>
      <c r="C39" s="91" t="s">
        <v>40</v>
      </c>
      <c r="D39" s="93"/>
      <c r="E39" s="94"/>
      <c r="F39" s="215">
        <f>D39*E39</f>
        <v>0</v>
      </c>
      <c r="G39" s="208"/>
      <c r="H39" s="117" t="s">
        <v>52</v>
      </c>
      <c r="I39" s="118"/>
      <c r="J39" s="119"/>
      <c r="K39" s="200"/>
      <c r="L39" s="201"/>
      <c r="M39" s="201"/>
      <c r="N39" s="201"/>
      <c r="O39" s="202"/>
    </row>
    <row r="40" spans="2:19" s="5" customFormat="1" ht="24.95" customHeight="1" thickTop="1">
      <c r="B40" s="144"/>
      <c r="C40" s="26" t="s">
        <v>13</v>
      </c>
      <c r="D40" s="95" t="str">
        <f>IF($D$39=10000,0,"10.21％")</f>
        <v>10.21％</v>
      </c>
      <c r="E40" s="96">
        <f>E39</f>
        <v>0</v>
      </c>
      <c r="F40" s="222">
        <f>-(INT(D39*D40)*E39)</f>
        <v>0</v>
      </c>
      <c r="G40" s="223"/>
      <c r="H40" s="224" t="s">
        <v>72</v>
      </c>
      <c r="I40" s="225"/>
      <c r="J40" s="226"/>
      <c r="K40" s="200"/>
      <c r="L40" s="201"/>
      <c r="M40" s="201"/>
      <c r="N40" s="201"/>
      <c r="O40" s="202"/>
      <c r="Q40" s="29"/>
      <c r="R40" s="30"/>
    </row>
    <row r="41" spans="2:19" s="5" customFormat="1" ht="24.95" customHeight="1" thickBot="1">
      <c r="B41" s="145"/>
      <c r="C41" s="26" t="s">
        <v>56</v>
      </c>
      <c r="D41" s="227" t="s">
        <v>14</v>
      </c>
      <c r="E41" s="228"/>
      <c r="F41" s="160">
        <v>0</v>
      </c>
      <c r="G41" s="161"/>
      <c r="H41" s="162"/>
      <c r="I41" s="163"/>
      <c r="J41" s="164"/>
      <c r="K41" s="203"/>
      <c r="L41" s="204"/>
      <c r="M41" s="204"/>
      <c r="N41" s="204"/>
      <c r="O41" s="205"/>
      <c r="P41" s="11"/>
      <c r="Q41" s="30"/>
      <c r="R41" s="30"/>
    </row>
    <row r="42" spans="2:19" ht="27.95" customHeight="1">
      <c r="B42" s="52">
        <v>5</v>
      </c>
      <c r="C42" s="165" t="s">
        <v>33</v>
      </c>
      <c r="D42" s="31" t="s">
        <v>15</v>
      </c>
      <c r="E42" s="167"/>
      <c r="F42" s="168"/>
      <c r="G42" s="169"/>
      <c r="H42" s="170" t="s">
        <v>60</v>
      </c>
      <c r="I42" s="171"/>
      <c r="J42" s="172"/>
      <c r="K42" s="167"/>
      <c r="L42" s="168"/>
      <c r="M42" s="168"/>
      <c r="N42" s="168"/>
      <c r="O42" s="173"/>
      <c r="P42" s="10"/>
      <c r="Q42" s="2"/>
      <c r="R42" s="2"/>
      <c r="S42" s="2"/>
    </row>
    <row r="43" spans="2:19" ht="27.95" customHeight="1">
      <c r="B43" s="144" t="s">
        <v>16</v>
      </c>
      <c r="C43" s="166"/>
      <c r="D43" s="32" t="s">
        <v>41</v>
      </c>
      <c r="E43" s="146"/>
      <c r="F43" s="147"/>
      <c r="G43" s="147"/>
      <c r="H43" s="147"/>
      <c r="I43" s="147"/>
      <c r="J43" s="147"/>
      <c r="K43" s="147"/>
      <c r="L43" s="147"/>
      <c r="M43" s="147"/>
      <c r="N43" s="147"/>
      <c r="O43" s="148"/>
      <c r="P43" s="10"/>
      <c r="Q43" s="2"/>
      <c r="R43" s="2"/>
      <c r="S43" s="2"/>
    </row>
    <row r="44" spans="2:19" ht="27.95" customHeight="1" thickBot="1">
      <c r="B44" s="144"/>
      <c r="C44" s="166"/>
      <c r="D44" s="70" t="s">
        <v>31</v>
      </c>
      <c r="E44" s="149"/>
      <c r="F44" s="150"/>
      <c r="G44" s="151"/>
      <c r="H44" s="152" t="s">
        <v>17</v>
      </c>
      <c r="I44" s="153"/>
      <c r="J44" s="154"/>
      <c r="K44" s="155"/>
      <c r="L44" s="155"/>
      <c r="M44" s="155"/>
      <c r="N44" s="155"/>
      <c r="O44" s="156"/>
      <c r="P44" s="10"/>
      <c r="Q44" s="2"/>
      <c r="R44" s="2"/>
      <c r="S44" s="2"/>
    </row>
    <row r="45" spans="2:19" ht="27.95" customHeight="1">
      <c r="B45" s="144"/>
      <c r="C45" s="157" t="s">
        <v>70</v>
      </c>
      <c r="D45" s="71" t="s">
        <v>18</v>
      </c>
      <c r="E45" s="177"/>
      <c r="F45" s="178"/>
      <c r="G45" s="188"/>
      <c r="H45" s="175" t="s">
        <v>19</v>
      </c>
      <c r="I45" s="176"/>
      <c r="J45" s="177"/>
      <c r="K45" s="178"/>
      <c r="L45" s="178"/>
      <c r="M45" s="178"/>
      <c r="N45" s="178"/>
      <c r="O45" s="179"/>
      <c r="P45" s="33"/>
      <c r="Q45" s="34"/>
      <c r="R45" s="34"/>
      <c r="S45" s="2"/>
    </row>
    <row r="46" spans="2:19" ht="27.95" customHeight="1">
      <c r="B46" s="144"/>
      <c r="C46" s="158"/>
      <c r="D46" s="35" t="s">
        <v>20</v>
      </c>
      <c r="E46" s="180"/>
      <c r="F46" s="181"/>
      <c r="G46" s="182"/>
      <c r="H46" s="183" t="s">
        <v>21</v>
      </c>
      <c r="I46" s="184"/>
      <c r="J46" s="185"/>
      <c r="K46" s="186"/>
      <c r="L46" s="186"/>
      <c r="M46" s="186"/>
      <c r="N46" s="186"/>
      <c r="O46" s="187"/>
      <c r="P46" s="33"/>
      <c r="Q46" s="34"/>
      <c r="R46" s="34"/>
      <c r="S46" s="2"/>
    </row>
    <row r="47" spans="2:19" ht="27.95" customHeight="1">
      <c r="B47" s="144"/>
      <c r="C47" s="158"/>
      <c r="D47" s="66" t="s">
        <v>22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3"/>
      <c r="P47" s="2"/>
      <c r="Q47" s="34"/>
      <c r="R47" s="34"/>
      <c r="S47" s="2"/>
    </row>
    <row r="48" spans="2:19" ht="27.95" customHeight="1" thickBot="1">
      <c r="B48" s="145"/>
      <c r="C48" s="159"/>
      <c r="D48" s="72" t="s">
        <v>23</v>
      </c>
      <c r="E48" s="124">
        <f>D8</f>
        <v>0</v>
      </c>
      <c r="F48" s="125"/>
      <c r="G48" s="125"/>
      <c r="H48" s="125"/>
      <c r="I48" s="125"/>
      <c r="J48" s="125"/>
      <c r="K48" s="125"/>
      <c r="L48" s="125"/>
      <c r="M48" s="125"/>
      <c r="N48" s="125"/>
      <c r="O48" s="126"/>
      <c r="P48" s="2"/>
      <c r="Q48" s="34"/>
      <c r="R48" s="34"/>
      <c r="S48" s="2"/>
    </row>
    <row r="49" spans="2:19" s="5" customFormat="1" ht="15.95" customHeight="1">
      <c r="B49" s="127" t="s">
        <v>24</v>
      </c>
      <c r="C49" s="128"/>
      <c r="D49" s="133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5"/>
      <c r="P49" s="11"/>
      <c r="Q49" s="30"/>
      <c r="R49" s="30"/>
    </row>
    <row r="50" spans="2:19" s="5" customFormat="1" ht="15.95" customHeight="1">
      <c r="B50" s="129"/>
      <c r="C50" s="130"/>
      <c r="D50" s="136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8"/>
      <c r="P50" s="11"/>
      <c r="Q50" s="30"/>
      <c r="R50" s="30"/>
    </row>
    <row r="51" spans="2:19" s="5" customFormat="1" ht="15.95" customHeight="1">
      <c r="B51" s="129"/>
      <c r="C51" s="130"/>
      <c r="D51" s="136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8"/>
      <c r="P51" s="11"/>
      <c r="Q51" s="30"/>
      <c r="R51" s="30"/>
    </row>
    <row r="52" spans="2:19" s="5" customFormat="1" ht="15.95" customHeight="1">
      <c r="B52" s="129"/>
      <c r="C52" s="130"/>
      <c r="D52" s="136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8"/>
      <c r="P52" s="11"/>
      <c r="Q52" s="30"/>
      <c r="R52" s="30"/>
    </row>
    <row r="53" spans="2:19" s="5" customFormat="1" ht="15.95" customHeight="1" thickBot="1">
      <c r="B53" s="131"/>
      <c r="C53" s="132"/>
      <c r="D53" s="139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1"/>
      <c r="P53" s="11"/>
      <c r="Q53" s="30"/>
      <c r="R53" s="30"/>
    </row>
    <row r="54" spans="2:19" ht="11.25" customHeight="1">
      <c r="Q54" s="36"/>
      <c r="S54" s="2"/>
    </row>
    <row r="55" spans="2:19" s="5" customFormat="1" ht="18" customHeight="1">
      <c r="C55" s="78" t="s">
        <v>25</v>
      </c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11"/>
      <c r="Q55" s="38"/>
      <c r="R55" s="38"/>
      <c r="S55" s="38"/>
    </row>
    <row r="56" spans="2:19" s="5" customFormat="1" ht="18" customHeight="1">
      <c r="B56" s="55" t="s">
        <v>26</v>
      </c>
      <c r="C56" s="142" t="s">
        <v>46</v>
      </c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1"/>
      <c r="Q56" s="38"/>
      <c r="R56" s="38"/>
      <c r="S56" s="38"/>
    </row>
    <row r="57" spans="2:19" s="5" customFormat="1" ht="18" customHeight="1">
      <c r="B57" s="55" t="s">
        <v>26</v>
      </c>
      <c r="C57" s="143" t="s">
        <v>47</v>
      </c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1"/>
      <c r="Q57" s="38"/>
      <c r="R57" s="38"/>
      <c r="S57" s="38"/>
    </row>
    <row r="58" spans="2:19" s="5" customFormat="1" ht="18" customHeight="1">
      <c r="B58" s="55"/>
      <c r="C58" s="142" t="s">
        <v>75</v>
      </c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1"/>
      <c r="Q58" s="38"/>
      <c r="R58" s="38"/>
      <c r="S58" s="38"/>
    </row>
    <row r="59" spans="2:19">
      <c r="C59" s="292" t="s">
        <v>76</v>
      </c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</row>
    <row r="60" spans="2:19" s="11" customFormat="1" ht="18" customHeight="1">
      <c r="B60" s="56" t="s">
        <v>26</v>
      </c>
      <c r="C60" s="143" t="s">
        <v>74</v>
      </c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Q60" s="38"/>
      <c r="R60" s="38"/>
      <c r="S60" s="38"/>
    </row>
    <row r="61" spans="2:19" s="11" customFormat="1" ht="18" customHeight="1">
      <c r="B61" s="56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Q61" s="38"/>
      <c r="R61" s="38"/>
      <c r="S61" s="38"/>
    </row>
    <row r="62" spans="2:19" s="11" customFormat="1" ht="18" customHeight="1">
      <c r="B62" s="56"/>
      <c r="C62" s="174" t="s">
        <v>27</v>
      </c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Q62" s="38"/>
      <c r="R62" s="38"/>
      <c r="S62" s="38"/>
    </row>
    <row r="63" spans="2:19" s="11" customFormat="1" ht="15.95" customHeight="1">
      <c r="B63" s="56"/>
      <c r="C63" s="64"/>
      <c r="D63" s="39" t="s">
        <v>28</v>
      </c>
      <c r="E63" s="37"/>
      <c r="H63" s="37" t="s">
        <v>29</v>
      </c>
      <c r="J63" s="39" t="s">
        <v>30</v>
      </c>
      <c r="K63" s="37"/>
      <c r="L63" s="37"/>
      <c r="M63" s="37"/>
      <c r="N63" s="120">
        <v>202205</v>
      </c>
      <c r="O63" s="120"/>
      <c r="Q63" s="38"/>
      <c r="R63" s="38"/>
      <c r="S63" s="38"/>
    </row>
    <row r="64" spans="2:19" ht="15.95" customHeight="1"/>
    <row r="65" ht="15.95" customHeight="1"/>
    <row r="66" ht="24.95" customHeight="1"/>
    <row r="67" ht="24.95" customHeight="1"/>
  </sheetData>
  <mergeCells count="89">
    <mergeCell ref="K6:O6"/>
    <mergeCell ref="I1:J1"/>
    <mergeCell ref="K1:O1"/>
    <mergeCell ref="I2:J2"/>
    <mergeCell ref="K2:O2"/>
    <mergeCell ref="B4:O4"/>
    <mergeCell ref="D8:I8"/>
    <mergeCell ref="K8:O8"/>
    <mergeCell ref="M9:O9"/>
    <mergeCell ref="B10:B13"/>
    <mergeCell ref="D10:E10"/>
    <mergeCell ref="D11:O11"/>
    <mergeCell ref="D12:E12"/>
    <mergeCell ref="D13:E13"/>
    <mergeCell ref="F13:H13"/>
    <mergeCell ref="L13:O13"/>
    <mergeCell ref="D9:I9"/>
    <mergeCell ref="G12:H12"/>
    <mergeCell ref="G10:H10"/>
    <mergeCell ref="D14:F14"/>
    <mergeCell ref="G14:J14"/>
    <mergeCell ref="B15:B17"/>
    <mergeCell ref="D15:O15"/>
    <mergeCell ref="D16:F16"/>
    <mergeCell ref="G16:J16"/>
    <mergeCell ref="D17:E17"/>
    <mergeCell ref="F17:H17"/>
    <mergeCell ref="L17:O17"/>
    <mergeCell ref="B20:B34"/>
    <mergeCell ref="D25:E25"/>
    <mergeCell ref="G25:H25"/>
    <mergeCell ref="D26:E26"/>
    <mergeCell ref="G26:H26"/>
    <mergeCell ref="D18:H18"/>
    <mergeCell ref="L18:O18"/>
    <mergeCell ref="C19:C26"/>
    <mergeCell ref="L19:O34"/>
    <mergeCell ref="C27:C34"/>
    <mergeCell ref="D33:E33"/>
    <mergeCell ref="G33:H33"/>
    <mergeCell ref="D34:E34"/>
    <mergeCell ref="G34:H34"/>
    <mergeCell ref="K35:O35"/>
    <mergeCell ref="F36:G36"/>
    <mergeCell ref="H36:J36"/>
    <mergeCell ref="K36:O41"/>
    <mergeCell ref="B37:B41"/>
    <mergeCell ref="F37:G37"/>
    <mergeCell ref="H37:J37"/>
    <mergeCell ref="F38:G38"/>
    <mergeCell ref="H38:J38"/>
    <mergeCell ref="F39:G39"/>
    <mergeCell ref="C35:D35"/>
    <mergeCell ref="F35:G35"/>
    <mergeCell ref="H35:J35"/>
    <mergeCell ref="F40:G40"/>
    <mergeCell ref="H40:J40"/>
    <mergeCell ref="D41:E41"/>
    <mergeCell ref="C62:O62"/>
    <mergeCell ref="H45:I45"/>
    <mergeCell ref="J45:O45"/>
    <mergeCell ref="E46:G46"/>
    <mergeCell ref="H46:I46"/>
    <mergeCell ref="J46:O46"/>
    <mergeCell ref="E45:G45"/>
    <mergeCell ref="F41:G41"/>
    <mergeCell ref="H41:J41"/>
    <mergeCell ref="C60:O60"/>
    <mergeCell ref="C61:O61"/>
    <mergeCell ref="C42:C44"/>
    <mergeCell ref="E42:G42"/>
    <mergeCell ref="H42:J42"/>
    <mergeCell ref="K42:O42"/>
    <mergeCell ref="H39:J39"/>
    <mergeCell ref="N63:O63"/>
    <mergeCell ref="E47:O47"/>
    <mergeCell ref="E48:O48"/>
    <mergeCell ref="B49:C53"/>
    <mergeCell ref="D49:O53"/>
    <mergeCell ref="C56:O56"/>
    <mergeCell ref="C57:O57"/>
    <mergeCell ref="B43:B48"/>
    <mergeCell ref="E43:O43"/>
    <mergeCell ref="E44:G44"/>
    <mergeCell ref="H44:I44"/>
    <mergeCell ref="J44:O44"/>
    <mergeCell ref="C45:C48"/>
    <mergeCell ref="C58:O58"/>
    <mergeCell ref="C59:O59"/>
  </mergeCells>
  <phoneticPr fontId="3"/>
  <dataValidations count="3">
    <dataValidation type="list" allowBlank="1" showInputMessage="1" showErrorMessage="1" sqref="J19:J34" xr:uid="{CB6E3CCD-523C-41AF-A9F0-B1C4532BC800}">
      <formula1>", ,往復,往路片道,復路片道"</formula1>
    </dataValidation>
    <dataValidation type="list" allowBlank="1" showInputMessage="1" showErrorMessage="1" sqref="D39" xr:uid="{D75E605E-0939-467B-B4E8-D19713C6F7B7}">
      <formula1>",0,5000,10000"</formula1>
    </dataValidation>
    <dataValidation type="list" allowBlank="1" showInputMessage="1" showErrorMessage="1" sqref="E46:G46" xr:uid="{482D94FA-2907-4E14-8078-4CA6F5F357FF}">
      <formula1>"普通,当座"</formula1>
    </dataValidation>
  </dataValidations>
  <printOptions horizontalCentered="1" verticalCentered="1"/>
  <pageMargins left="0.59055118110236227" right="0.39370078740157483" top="0.35433070866141736" bottom="0.35433070866141736" header="0.31496062992125984" footer="0.31496062992125984"/>
  <pageSetup paperSize="9" scale="59" orientation="portrait" r:id="rId1"/>
  <headerFooter>
    <oddFooter>&amp;R&amp;"Meiryo UI,標準"&amp;8&amp;Z&amp;F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旅費精算書</vt:lpstr>
      <vt:lpstr>旅費精算書!Print_Area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fujimoto</dc:creator>
  <cp:lastModifiedBy>fuji</cp:lastModifiedBy>
  <cp:lastPrinted>2022-03-24T08:14:30Z</cp:lastPrinted>
  <dcterms:created xsi:type="dcterms:W3CDTF">2021-10-11T04:22:55Z</dcterms:created>
  <dcterms:modified xsi:type="dcterms:W3CDTF">2022-05-30T02:49:38Z</dcterms:modified>
</cp:coreProperties>
</file>